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F:\임지사무업무\법인\2013법인관계\예결산서\2020\"/>
    </mc:Choice>
  </mc:AlternateContent>
  <bookViews>
    <workbookView xWindow="0" yWindow="0" windowWidth="28800" windowHeight="11955" tabRatio="927" activeTab="2"/>
  </bookViews>
  <sheets>
    <sheet name="총칙" sheetId="25" r:id="rId1"/>
    <sheet name="총괄표" sheetId="24" r:id="rId2"/>
    <sheet name="명세서" sheetId="22" r:id="rId3"/>
  </sheets>
  <calcPr calcId="152511"/>
</workbook>
</file>

<file path=xl/calcChain.xml><?xml version="1.0" encoding="utf-8"?>
<calcChain xmlns="http://schemas.openxmlformats.org/spreadsheetml/2006/main">
  <c r="E66" i="22" l="1"/>
  <c r="E67" i="22" s="1"/>
  <c r="D66" i="22"/>
  <c r="D67" i="22" s="1"/>
  <c r="E63" i="22"/>
  <c r="D63" i="22"/>
  <c r="E60" i="22"/>
  <c r="D60" i="22"/>
  <c r="E58" i="22"/>
  <c r="D58" i="22"/>
  <c r="E50" i="22"/>
  <c r="E51" i="22" s="1"/>
  <c r="D50" i="22"/>
  <c r="D51" i="22" s="1"/>
  <c r="E45" i="22"/>
  <c r="D45" i="22"/>
  <c r="E38" i="22"/>
  <c r="D38" i="22"/>
  <c r="E35" i="22"/>
  <c r="D35" i="22"/>
  <c r="E24" i="22"/>
  <c r="E25" i="22" s="1"/>
  <c r="D24" i="22"/>
  <c r="D25" i="22" s="1"/>
  <c r="E20" i="22"/>
  <c r="E21" i="22" s="1"/>
  <c r="D20" i="22"/>
  <c r="D21" i="22" s="1"/>
  <c r="E17" i="22"/>
  <c r="E18" i="22" s="1"/>
  <c r="D17" i="22"/>
  <c r="D18" i="22" s="1"/>
  <c r="E14" i="22"/>
  <c r="E15" i="22" s="1"/>
  <c r="D14" i="22"/>
  <c r="D15" i="22" s="1"/>
  <c r="F10" i="22"/>
  <c r="F11" i="22" s="1"/>
  <c r="D10" i="22"/>
  <c r="D11" i="22" s="1"/>
  <c r="E7" i="22"/>
  <c r="E8" i="22" s="1"/>
  <c r="D7" i="22"/>
  <c r="D8" i="22" s="1"/>
  <c r="E61" i="22" l="1"/>
  <c r="D61" i="22"/>
  <c r="D46" i="22"/>
  <c r="E46" i="22"/>
  <c r="D26" i="22"/>
  <c r="I5" i="24"/>
  <c r="H13" i="24"/>
  <c r="C13" i="24"/>
  <c r="J12" i="24"/>
  <c r="J11" i="24"/>
  <c r="J10" i="24"/>
  <c r="E10" i="24"/>
  <c r="J9" i="24"/>
  <c r="E9" i="24"/>
  <c r="J8" i="24"/>
  <c r="E8" i="24"/>
  <c r="J7" i="24"/>
  <c r="E7" i="24"/>
  <c r="J6" i="24"/>
  <c r="E6" i="24"/>
  <c r="E5" i="24"/>
  <c r="I13" i="24"/>
  <c r="J13" i="24" s="1"/>
  <c r="D13" i="24"/>
  <c r="E13" i="24" s="1"/>
  <c r="E68" i="22" l="1"/>
  <c r="D68" i="22"/>
  <c r="F64" i="22"/>
  <c r="E9" i="22"/>
  <c r="E10" i="22" s="1"/>
  <c r="E11" i="22" s="1"/>
  <c r="E26" i="22" s="1"/>
  <c r="F65" i="22"/>
  <c r="F62" i="22"/>
  <c r="F63" i="22" s="1"/>
  <c r="F59" i="22"/>
  <c r="F60" i="22" s="1"/>
  <c r="F57" i="22"/>
  <c r="F56" i="22"/>
  <c r="F55" i="22"/>
  <c r="F54" i="22"/>
  <c r="F53" i="22"/>
  <c r="F52" i="22"/>
  <c r="F49" i="22"/>
  <c r="F48" i="22"/>
  <c r="F47" i="22"/>
  <c r="F44" i="22"/>
  <c r="F43" i="22"/>
  <c r="F42" i="22"/>
  <c r="F41" i="22"/>
  <c r="F40" i="22"/>
  <c r="F39" i="22"/>
  <c r="F37" i="22"/>
  <c r="F36" i="22"/>
  <c r="F34" i="22"/>
  <c r="F33" i="22"/>
  <c r="F32" i="22"/>
  <c r="F31" i="22"/>
  <c r="F30" i="22"/>
  <c r="F23" i="22"/>
  <c r="F22" i="22"/>
  <c r="F19" i="22"/>
  <c r="F20" i="22" s="1"/>
  <c r="F21" i="22" s="1"/>
  <c r="F16" i="22"/>
  <c r="F17" i="22" s="1"/>
  <c r="F18" i="22" s="1"/>
  <c r="F13" i="22"/>
  <c r="F12" i="22"/>
  <c r="F6" i="22"/>
  <c r="F5" i="22"/>
  <c r="F66" i="22" l="1"/>
  <c r="F67" i="22" s="1"/>
  <c r="F58" i="22"/>
  <c r="F61" i="22" s="1"/>
  <c r="F38" i="22"/>
  <c r="F50" i="22"/>
  <c r="F51" i="22" s="1"/>
  <c r="F45" i="22"/>
  <c r="F35" i="22"/>
  <c r="F24" i="22"/>
  <c r="F25" i="22" s="1"/>
  <c r="F14" i="22"/>
  <c r="F15" i="22" s="1"/>
  <c r="F7" i="22"/>
  <c r="F8" i="22" s="1"/>
  <c r="F46" i="22" l="1"/>
  <c r="F68" i="22" s="1"/>
  <c r="F26" i="22"/>
</calcChain>
</file>

<file path=xl/sharedStrings.xml><?xml version="1.0" encoding="utf-8"?>
<sst xmlns="http://schemas.openxmlformats.org/spreadsheetml/2006/main" count="167" uniqueCount="142">
  <si>
    <t>1. 세입명세서</t>
    <phoneticPr fontId="4" type="noConversion"/>
  </si>
  <si>
    <t>기관운영비</t>
    <phoneticPr fontId="4" type="noConversion"/>
  </si>
  <si>
    <t>공공요금</t>
    <phoneticPr fontId="4" type="noConversion"/>
  </si>
  <si>
    <t>제세공과금</t>
    <phoneticPr fontId="4" type="noConversion"/>
  </si>
  <si>
    <t>기타운영비</t>
    <phoneticPr fontId="4" type="noConversion"/>
  </si>
  <si>
    <t>시설비</t>
    <phoneticPr fontId="4" type="noConversion"/>
  </si>
  <si>
    <t>이월금</t>
    <phoneticPr fontId="4" type="noConversion"/>
  </si>
  <si>
    <t>법인전입금</t>
    <phoneticPr fontId="4" type="noConversion"/>
  </si>
  <si>
    <t>차량비</t>
    <phoneticPr fontId="4" type="noConversion"/>
  </si>
  <si>
    <t>재산조성비</t>
    <phoneticPr fontId="4" type="noConversion"/>
  </si>
  <si>
    <t>시설장비
유지비</t>
    <phoneticPr fontId="4" type="noConversion"/>
  </si>
  <si>
    <t>사업비</t>
    <phoneticPr fontId="4" type="noConversion"/>
  </si>
  <si>
    <t>관</t>
    <phoneticPr fontId="4" type="noConversion"/>
  </si>
  <si>
    <t>입소비용
수입</t>
    <phoneticPr fontId="4" type="noConversion"/>
  </si>
  <si>
    <t>입소비용수입</t>
    <phoneticPr fontId="4" type="noConversion"/>
  </si>
  <si>
    <t>후원금
수입</t>
    <phoneticPr fontId="4" type="noConversion"/>
  </si>
  <si>
    <t>수용비및수수료</t>
    <phoneticPr fontId="4" type="noConversion"/>
  </si>
  <si>
    <t>피복비</t>
    <phoneticPr fontId="4" type="noConversion"/>
  </si>
  <si>
    <t>지정후원금</t>
    <phoneticPr fontId="4" type="noConversion"/>
  </si>
  <si>
    <t>후원금수입</t>
    <phoneticPr fontId="4" type="noConversion"/>
  </si>
  <si>
    <t>자산취득비</t>
    <phoneticPr fontId="4" type="noConversion"/>
  </si>
  <si>
    <t>보조금수입</t>
    <phoneticPr fontId="4" type="noConversion"/>
  </si>
  <si>
    <t>입소자
부담금수입</t>
    <phoneticPr fontId="4" type="noConversion"/>
  </si>
  <si>
    <t>입소보증금비용수입</t>
    <phoneticPr fontId="4" type="noConversion"/>
  </si>
  <si>
    <t>보조금수입</t>
    <phoneticPr fontId="4" type="noConversion"/>
  </si>
  <si>
    <t>국고보조금</t>
    <phoneticPr fontId="4" type="noConversion"/>
  </si>
  <si>
    <t>비지정후원금</t>
    <phoneticPr fontId="4" type="noConversion"/>
  </si>
  <si>
    <t>전입금</t>
    <phoneticPr fontId="4" type="noConversion"/>
  </si>
  <si>
    <t>전년도이월금</t>
    <phoneticPr fontId="4" type="noConversion"/>
  </si>
  <si>
    <t>잡수입</t>
    <phoneticPr fontId="4" type="noConversion"/>
  </si>
  <si>
    <t>기타예금이자수입</t>
    <phoneticPr fontId="4" type="noConversion"/>
  </si>
  <si>
    <t>기타잡수입</t>
    <phoneticPr fontId="4" type="noConversion"/>
  </si>
  <si>
    <t>인건비</t>
    <phoneticPr fontId="4" type="noConversion"/>
  </si>
  <si>
    <t>급여</t>
    <phoneticPr fontId="4" type="noConversion"/>
  </si>
  <si>
    <t>제수당</t>
    <phoneticPr fontId="4" type="noConversion"/>
  </si>
  <si>
    <t>퇴직적립금</t>
    <phoneticPr fontId="4" type="noConversion"/>
  </si>
  <si>
    <t>사회보험부담비용</t>
    <phoneticPr fontId="4" type="noConversion"/>
  </si>
  <si>
    <t>기타후생경비</t>
    <phoneticPr fontId="4" type="noConversion"/>
  </si>
  <si>
    <t>업무추진비</t>
    <phoneticPr fontId="4" type="noConversion"/>
  </si>
  <si>
    <t>직책보조비</t>
    <phoneticPr fontId="4" type="noConversion"/>
  </si>
  <si>
    <t>운영비</t>
    <phoneticPr fontId="4" type="noConversion"/>
  </si>
  <si>
    <t>여비</t>
    <phoneticPr fontId="4" type="noConversion"/>
  </si>
  <si>
    <t>생계비</t>
    <phoneticPr fontId="4" type="noConversion"/>
  </si>
  <si>
    <t>수용기관경비</t>
    <phoneticPr fontId="4" type="noConversion"/>
  </si>
  <si>
    <t>의료비</t>
    <phoneticPr fontId="4" type="noConversion"/>
  </si>
  <si>
    <t>장의비</t>
    <phoneticPr fontId="4" type="noConversion"/>
  </si>
  <si>
    <t>특별급식비</t>
    <phoneticPr fontId="4" type="noConversion"/>
  </si>
  <si>
    <t>사업비</t>
    <phoneticPr fontId="4" type="noConversion"/>
  </si>
  <si>
    <t>프로그램사업비</t>
    <phoneticPr fontId="4" type="noConversion"/>
  </si>
  <si>
    <t>잡지출</t>
    <phoneticPr fontId="4" type="noConversion"/>
  </si>
  <si>
    <t>예비비 및
기타</t>
    <phoneticPr fontId="4" type="noConversion"/>
  </si>
  <si>
    <t>예비비</t>
    <phoneticPr fontId="4" type="noConversion"/>
  </si>
  <si>
    <t>반환금</t>
    <phoneticPr fontId="4" type="noConversion"/>
  </si>
  <si>
    <t>기본급</t>
    <phoneticPr fontId="4" type="noConversion"/>
  </si>
  <si>
    <t>* 750천원*4명</t>
    <phoneticPr fontId="4" type="noConversion"/>
  </si>
  <si>
    <r>
      <t xml:space="preserve">* 명절휴가비     : 59,900천원
* 가족수당       : 11,800천원
* 시간외수당     : 96,600천원
* 종사자복지수당 : 24,000천원
</t>
    </r>
    <r>
      <rPr>
        <sz val="9"/>
        <color rgb="FFFF0000"/>
        <rFont val="굴림체"/>
        <family val="3"/>
        <charset val="129"/>
      </rPr>
      <t>* 종사자복지포인트 : 2,000천원</t>
    </r>
    <phoneticPr fontId="4" type="noConversion"/>
  </si>
  <si>
    <r>
      <t xml:space="preserve">* 생 계 비      : 260,000천원
* 월동대책비    :   3,000천원
* 특별위로금      : 8,000천원
* 장제 급여       : 3,000천원  
* 프로그램사업비 : 12,000천원
</t>
    </r>
    <r>
      <rPr>
        <sz val="9"/>
        <color rgb="FFFF0000"/>
        <rFont val="굴림체"/>
        <family val="3"/>
        <charset val="129"/>
      </rPr>
      <t>* 인건비        : 979,800천원</t>
    </r>
    <r>
      <rPr>
        <sz val="9"/>
        <rFont val="굴림체"/>
        <family val="3"/>
        <charset val="129"/>
      </rPr>
      <t xml:space="preserve">
* 시설운영비    :  87,900천원
</t>
    </r>
    <r>
      <rPr>
        <sz val="9"/>
        <color rgb="FFFF0000"/>
        <rFont val="굴림체"/>
        <family val="3"/>
        <charset val="129"/>
      </rPr>
      <t>* 방역물품비    : 2,000천원</t>
    </r>
    <phoneticPr fontId="4" type="noConversion"/>
  </si>
  <si>
    <t>세입</t>
  </si>
  <si>
    <t>세출</t>
  </si>
  <si>
    <t>(단위:천원)</t>
    <phoneticPr fontId="4" type="noConversion"/>
  </si>
  <si>
    <t>구분</t>
  </si>
  <si>
    <t>증감
(A-B)</t>
    <phoneticPr fontId="4" type="noConversion"/>
  </si>
  <si>
    <t>합계</t>
  </si>
  <si>
    <t>입소비용
수입</t>
    <phoneticPr fontId="4" type="noConversion"/>
  </si>
  <si>
    <t>사무비</t>
  </si>
  <si>
    <t>인건비</t>
  </si>
  <si>
    <t>보조금수입</t>
    <phoneticPr fontId="4" type="noConversion"/>
  </si>
  <si>
    <t>후원금</t>
  </si>
  <si>
    <t>운영비</t>
    <phoneticPr fontId="4" type="noConversion"/>
  </si>
  <si>
    <t>전입금</t>
  </si>
  <si>
    <t>재산조성비</t>
    <phoneticPr fontId="4" type="noConversion"/>
  </si>
  <si>
    <t>시설비</t>
    <phoneticPr fontId="4" type="noConversion"/>
  </si>
  <si>
    <t>이월금</t>
  </si>
  <si>
    <t>운영비</t>
    <phoneticPr fontId="4" type="noConversion"/>
  </si>
  <si>
    <t>잡수입</t>
  </si>
  <si>
    <t>사업비</t>
    <phoneticPr fontId="4" type="noConversion"/>
  </si>
  <si>
    <t>잡지출</t>
    <phoneticPr fontId="4" type="noConversion"/>
  </si>
  <si>
    <t>잡지출</t>
    <phoneticPr fontId="4" type="noConversion"/>
  </si>
  <si>
    <t>예비비</t>
    <phoneticPr fontId="4" type="noConversion"/>
  </si>
  <si>
    <t>과목</t>
    <phoneticPr fontId="4" type="noConversion"/>
  </si>
  <si>
    <t>증감</t>
    <phoneticPr fontId="4" type="noConversion"/>
  </si>
  <si>
    <t>산출기초</t>
    <phoneticPr fontId="4" type="noConversion"/>
  </si>
  <si>
    <t>항</t>
    <phoneticPr fontId="4" type="noConversion"/>
  </si>
  <si>
    <t>목</t>
    <phoneticPr fontId="4" type="noConversion"/>
  </si>
  <si>
    <t>과목</t>
    <phoneticPr fontId="4" type="noConversion"/>
  </si>
  <si>
    <t>증감</t>
    <phoneticPr fontId="4" type="noConversion"/>
  </si>
  <si>
    <t>항</t>
    <phoneticPr fontId="4" type="noConversion"/>
  </si>
  <si>
    <t>나. 세출 명세서</t>
    <phoneticPr fontId="4" type="noConversion"/>
  </si>
  <si>
    <t>입소비용수입 소계</t>
    <phoneticPr fontId="2" type="noConversion"/>
  </si>
  <si>
    <t>입소자부담금수입 소계</t>
    <phoneticPr fontId="2" type="noConversion"/>
  </si>
  <si>
    <t>보조금수입 소계</t>
    <phoneticPr fontId="2" type="noConversion"/>
  </si>
  <si>
    <t>보조금수입 소계</t>
    <phoneticPr fontId="2" type="noConversion"/>
  </si>
  <si>
    <t>후원금수입 소계</t>
    <phoneticPr fontId="2" type="noConversion"/>
  </si>
  <si>
    <t>후원금수입 소계</t>
    <phoneticPr fontId="2" type="noConversion"/>
  </si>
  <si>
    <t>전입금 소계</t>
    <phoneticPr fontId="2" type="noConversion"/>
  </si>
  <si>
    <t>전입금 소계</t>
    <phoneticPr fontId="2" type="noConversion"/>
  </si>
  <si>
    <t>이월금 소계</t>
    <phoneticPr fontId="2" type="noConversion"/>
  </si>
  <si>
    <t>이월금 소계</t>
    <phoneticPr fontId="2" type="noConversion"/>
  </si>
  <si>
    <t>잡수입 소계</t>
    <phoneticPr fontId="2" type="noConversion"/>
  </si>
  <si>
    <t>잡수입 소계</t>
    <phoneticPr fontId="2" type="noConversion"/>
  </si>
  <si>
    <t>세입 소계</t>
    <phoneticPr fontId="2" type="noConversion"/>
  </si>
  <si>
    <t>인건비 소계</t>
    <phoneticPr fontId="2" type="noConversion"/>
  </si>
  <si>
    <t>업무추진비 소계</t>
    <phoneticPr fontId="2" type="noConversion"/>
  </si>
  <si>
    <t>운영비 소계</t>
    <phoneticPr fontId="2" type="noConversion"/>
  </si>
  <si>
    <t>사무비</t>
    <phoneticPr fontId="2" type="noConversion"/>
  </si>
  <si>
    <t>사무비 소계</t>
    <phoneticPr fontId="2" type="noConversion"/>
  </si>
  <si>
    <t>시설비  소계</t>
    <phoneticPr fontId="2" type="noConversion"/>
  </si>
  <si>
    <t>재산조성비 소계</t>
    <phoneticPr fontId="2" type="noConversion"/>
  </si>
  <si>
    <t>사업비 소계</t>
    <phoneticPr fontId="2" type="noConversion"/>
  </si>
  <si>
    <t>사업비 소계</t>
    <phoneticPr fontId="2" type="noConversion"/>
  </si>
  <si>
    <t>잡지출 소계</t>
    <phoneticPr fontId="2" type="noConversion"/>
  </si>
  <si>
    <t>예비비 및 기타 소계</t>
    <phoneticPr fontId="4" type="noConversion"/>
  </si>
  <si>
    <t>예비비 및 기타 소계</t>
    <phoneticPr fontId="4" type="noConversion"/>
  </si>
  <si>
    <t>세출 소계</t>
    <phoneticPr fontId="2" type="noConversion"/>
  </si>
  <si>
    <t>2020년 1차 추가경정예산명세서(동래양로원)</t>
    <phoneticPr fontId="4" type="noConversion"/>
  </si>
  <si>
    <t>입소자
부담금수입</t>
    <phoneticPr fontId="4" type="noConversion"/>
  </si>
  <si>
    <t>2020년
1차추경(B)</t>
    <phoneticPr fontId="4" type="noConversion"/>
  </si>
  <si>
    <t>2020년
예산(A)</t>
    <phoneticPr fontId="4" type="noConversion"/>
  </si>
  <si>
    <t>2020년
1차추경(B)</t>
    <phoneticPr fontId="4" type="noConversion"/>
  </si>
  <si>
    <t>2020년도 1차추가경정예산 총괄표 (동래양로원)</t>
    <phoneticPr fontId="4" type="noConversion"/>
  </si>
  <si>
    <t xml:space="preserve">* 프로그램사업비:12,000천원
* 후원 및 자부담:10,000천원 </t>
    <phoneticPr fontId="4" type="noConversion"/>
  </si>
  <si>
    <t>* 입소보증금 반납:60,000천원</t>
    <phoneticPr fontId="4" type="noConversion"/>
  </si>
  <si>
    <t xml:space="preserve">* 승강기248,000*12월=2,976,000
* 설비,수선유지비 </t>
    <phoneticPr fontId="4" type="noConversion"/>
  </si>
  <si>
    <t xml:space="preserve">* 주부식비:283,000천원
* 특별위로금:8,000천원 </t>
    <phoneticPr fontId="4" type="noConversion"/>
  </si>
  <si>
    <t xml:space="preserve">* 한노협회비:1,080천원
* 부노협회비:1,200천원
* 부사협:300천원
* 환경부담금:783천원
* 자동차세:450
* 자동차보험:2,840 
* 보험료:800 </t>
    <phoneticPr fontId="4" type="noConversion"/>
  </si>
  <si>
    <t>* 전기요금:14,400천원
* 가스요금:24,000천원
* 상하수도료:4,800천원
* 전화요금:1,200천원
* TV시청료:660천원
* 신문구독료:324천원
* 우편요금:600천원
* 정화조(11월):360천원
* 종량제봉투:720천원
* 음식쓰레기:1,440천원</t>
    <phoneticPr fontId="4" type="noConversion"/>
  </si>
  <si>
    <r>
      <t>* 전기110,000*12월=1,320천원
* 소방198,000*12월=2,376천원
* 정수기147,300*12월=1,767천원
* 방제90,000원*6회=540천원
* 소식지500,000*2회=1,000천원
* 가스시설 정기검사
* 사무용품비,도서구입비,통행료,주차료,소규모수선비,주방용품비,청소용품비 등
*</t>
    </r>
    <r>
      <rPr>
        <sz val="9"/>
        <color rgb="FFFF0000"/>
        <rFont val="굴림체"/>
        <family val="3"/>
        <charset val="129"/>
      </rPr>
      <t xml:space="preserve"> 방역물품:2,000천원</t>
    </r>
    <phoneticPr fontId="4" type="noConversion"/>
  </si>
  <si>
    <r>
      <rPr>
        <b/>
        <sz val="12"/>
        <rFont val="돋움"/>
        <family val="3"/>
        <charset val="129"/>
      </rPr>
      <t>제3조</t>
    </r>
    <r>
      <rPr>
        <sz val="12"/>
        <rFont val="돋움"/>
        <family val="3"/>
        <charset val="129"/>
      </rPr>
      <t xml:space="preserve">  (1) 세입의 주요 재원은 다음과 같다.(관 또는 항 단위)</t>
    </r>
    <phoneticPr fontId="4" type="noConversion"/>
  </si>
  <si>
    <t xml:space="preserve">          (2) 세출의 내용은 다음과 같다.(관 또는 항 단위)</t>
    <phoneticPr fontId="4" type="noConversion"/>
  </si>
  <si>
    <r>
      <rPr>
        <b/>
        <sz val="12"/>
        <rFont val="돋움"/>
        <family val="3"/>
        <charset val="129"/>
      </rPr>
      <t>제5조</t>
    </r>
    <r>
      <rPr>
        <sz val="12"/>
        <rFont val="돋움"/>
        <family val="3"/>
        <charset val="129"/>
      </rPr>
      <t xml:space="preserve">  예산의 전용에 있어 시설회계“관”간의 전용은 이사회의 의결을 거쳐 구청장의 승인으로, 동일 관내 “항”간의 전용은 이사회의 의결을 거쳐 집행할 수 있으며, 과목 전용 또한 시설장의 방침에 따라 예산의 범위 내에서 집행할 수 있다. 단, 인건비 전용은 불가함.</t>
    </r>
    <phoneticPr fontId="4" type="noConversion"/>
  </si>
  <si>
    <r>
      <rPr>
        <b/>
        <sz val="12"/>
        <rFont val="돋움"/>
        <family val="3"/>
        <charset val="129"/>
      </rPr>
      <t>제6조</t>
    </r>
    <r>
      <rPr>
        <sz val="12"/>
        <rFont val="돋움"/>
        <family val="3"/>
        <charset val="129"/>
      </rPr>
      <t xml:space="preserve">  국가 또는 지방자치단체로부터 교부된 보조금 등은 추가경정예산의 성립 이전이라도 보조금 목적에 적절한 경우 먼저 사용할 수 있으며, 이는 차기 추가경정 예산에 반영하여야 한다.</t>
    </r>
    <phoneticPr fontId="4" type="noConversion"/>
  </si>
  <si>
    <r>
      <rPr>
        <b/>
        <sz val="12"/>
        <rFont val="돋움"/>
        <family val="3"/>
        <charset val="129"/>
      </rPr>
      <t>제7조</t>
    </r>
    <r>
      <rPr>
        <sz val="12"/>
        <rFont val="돋움"/>
        <family val="3"/>
        <charset val="129"/>
      </rPr>
      <t xml:space="preserve">  회계 연도 중에 용도를 지정하는 목적지정 기부금은 예산이 승인된 것으로 간주 처리되고 이사회에 사후 보고한다.</t>
    </r>
    <phoneticPr fontId="4" type="noConversion"/>
  </si>
  <si>
    <r>
      <rPr>
        <b/>
        <sz val="12"/>
        <rFont val="돋움"/>
        <family val="3"/>
        <charset val="129"/>
      </rPr>
      <t>제8조</t>
    </r>
    <r>
      <rPr>
        <sz val="12"/>
        <rFont val="돋움"/>
        <family val="3"/>
        <charset val="129"/>
      </rPr>
      <t xml:space="preserve">  기타 회계관련 규정의 개정으로 예산과목이 변경된 경우에는 당해연도 변경된 과목으로 승인된 것으로 하며, 그 외의 예산총칙에 명시되지 아니한 사항은 사회복지법인재무ㆍ회계규칙에 따라 집행한다.</t>
    </r>
    <phoneticPr fontId="4" type="noConversion"/>
  </si>
  <si>
    <t xml:space="preserve">2020년 1차 추가경정예산 총칙(동래양로원)  </t>
    <phoneticPr fontId="4" type="noConversion"/>
  </si>
  <si>
    <r>
      <rPr>
        <b/>
        <sz val="12"/>
        <rFont val="돋움"/>
        <family val="3"/>
        <charset val="129"/>
      </rPr>
      <t>제1조</t>
    </r>
    <r>
      <rPr>
        <sz val="12"/>
        <rFont val="돋움"/>
        <family val="3"/>
        <charset val="129"/>
      </rPr>
      <t xml:space="preserve">  동래양로원의 2020년 1차 추가경정예산은 다음과 같다.</t>
    </r>
    <phoneticPr fontId="4" type="noConversion"/>
  </si>
  <si>
    <r>
      <rPr>
        <b/>
        <sz val="12"/>
        <rFont val="돋움"/>
        <family val="3"/>
        <charset val="129"/>
      </rPr>
      <t xml:space="preserve">제2조 </t>
    </r>
    <r>
      <rPr>
        <sz val="12"/>
        <rFont val="돋움"/>
        <family val="3"/>
        <charset val="129"/>
      </rPr>
      <t xml:space="preserve"> 2020년 동래양로원의 예산총액은 세입⦁세출 각각 금 1,549,875,000원으로 한다. </t>
    </r>
    <phoneticPr fontId="4" type="noConversion"/>
  </si>
  <si>
    <t xml:space="preserve">           ① 입소비용수입:금63,100,000원              ② 보조금수입:금1,355,700,000원
           ③ 후원금 수입:금40,000,000원                ④ 법인전입금:금11,000,000원
           ⑤ 이월금: 금64,075,000원                      ⑥ 잡수입:금16,000,000원           </t>
    <phoneticPr fontId="4" type="noConversion"/>
  </si>
  <si>
    <t xml:space="preserve">           ① 인건비:금982,800,000원                     ② 업무추진비:금2,000,000원
           ③ 운영비:금111,000,000원                     ④ 시설비:금46,000,000원
           ⑤ 사업운영비:금320,000,000원               ⑥ 사업비:금22,000,000원
           ⑦ 잡지출:금60,000,000원                       ⑧ 예비비:금6,075,000원</t>
    <phoneticPr fontId="4" type="noConversion"/>
  </si>
  <si>
    <r>
      <rPr>
        <b/>
        <sz val="12"/>
        <rFont val="돋움"/>
        <family val="3"/>
        <charset val="129"/>
      </rPr>
      <t>제4조</t>
    </r>
    <r>
      <rPr>
        <sz val="12"/>
        <rFont val="돋움"/>
        <family val="3"/>
        <charset val="129"/>
      </rPr>
      <t xml:space="preserve">  2020년 운영비 지원기준에 따라 예산을 편성하였으며, 2020년도 사업 운영 계획을 반영하여 2차 추가 경정 예산을 편성한다.</t>
    </r>
    <phoneticPr fontId="4" type="noConversion"/>
  </si>
  <si>
    <t>2020년예산</t>
    <phoneticPr fontId="4" type="noConversion"/>
  </si>
  <si>
    <t>2020년추경</t>
    <phoneticPr fontId="4" type="noConversion"/>
  </si>
  <si>
    <t>2020년추경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</si>
</sst>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_ * #,##0_ ;_ * \-#,##0_ ;_ * \-_ ;_ @_ "/>
    <numFmt numFmtId="178" formatCode="_ * #,##0.00_ ;_ * \-#,##0.00_ ;_ * \-??_ ;_ @_ "/>
    <numFmt numFmtId="179" formatCode="_(\$* #,##0_);_(\$* \(#,##0\);_(\$* \-_);_(@_)"/>
    <numFmt numFmtId="180" formatCode="_(\$* #,##0.00_);_(\$* \(#,##0.00\);_(\$* \-??_);_(@_)"/>
    <numFmt numFmtId="181" formatCode="_-* #,##0_-;\-* #,##0_-;_-* \-_-;_-@_-"/>
    <numFmt numFmtId="182" formatCode="_ \₩* #,##0.00_ ;_ \₩* &quot;₩₩-&quot;#,##0.00_ ;_ \₩* \-??_ ;_ @_ "/>
    <numFmt numFmtId="183" formatCode="\₩#,##0;&quot;₩₩₩₩₩-&quot;#,##0"/>
  </numFmts>
  <fonts count="2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b/>
      <sz val="16"/>
      <color rgb="FF0070C0"/>
      <name val="HY헤드라인M"/>
      <family val="1"/>
      <charset val="129"/>
    </font>
    <font>
      <sz val="9"/>
      <name val="굴림체"/>
      <family val="3"/>
      <charset val="129"/>
    </font>
    <font>
      <sz val="12"/>
      <name val="¹UAAA¼"/>
      <family val="3"/>
      <charset val="129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u/>
      <sz val="8"/>
      <name val="굴림"/>
      <family val="3"/>
      <charset val="129"/>
    </font>
    <font>
      <sz val="12"/>
      <name val="뼻뮝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새굴림"/>
      <family val="2"/>
      <charset val="129"/>
    </font>
    <font>
      <sz val="9"/>
      <color rgb="FFFF0000"/>
      <name val="굴림체"/>
      <family val="3"/>
      <charset val="129"/>
    </font>
    <font>
      <sz val="10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8"/>
      <name val="굴림체"/>
      <family val="3"/>
      <charset val="129"/>
    </font>
    <font>
      <b/>
      <sz val="20"/>
      <color rgb="FF000000"/>
      <name val="굴림체"/>
      <family val="3"/>
      <charset val="129"/>
    </font>
    <font>
      <b/>
      <sz val="18"/>
      <name val="돋움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71">
    <xf numFmtId="0" fontId="0" fillId="0" borderId="0">
      <alignment vertical="center"/>
    </xf>
    <xf numFmtId="41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10" fillId="0" borderId="0"/>
    <xf numFmtId="177" fontId="3" fillId="0" borderId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180" fontId="3" fillId="0" borderId="0" applyFill="0" applyBorder="0" applyAlignment="0" applyProtection="0"/>
    <xf numFmtId="0" fontId="11" fillId="0" borderId="0" applyFill="0" applyBorder="0" applyAlignment="0" applyProtection="0"/>
    <xf numFmtId="2" fontId="11" fillId="0" borderId="0" applyFill="0" applyBorder="0" applyAlignment="0" applyProtection="0"/>
    <xf numFmtId="0" fontId="12" fillId="0" borderId="8" applyNumberFormat="0" applyAlignment="0" applyProtection="0"/>
    <xf numFmtId="0" fontId="12" fillId="0" borderId="9">
      <alignment horizontal="left" vertical="center"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0" fontId="11" fillId="0" borderId="10" applyNumberFormat="0" applyFill="0" applyAlignment="0" applyProtection="0"/>
    <xf numFmtId="0" fontId="15" fillId="0" borderId="11" applyNumberFormat="0" applyFill="0">
      <alignment horizontal="center" vertical="center" wrapText="1" shrinkToFit="1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/>
    <xf numFmtId="181" fontId="3" fillId="0" borderId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1" fontId="3" fillId="0" borderId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182" fontId="3" fillId="0" borderId="0" applyFill="0" applyBorder="0" applyAlignment="0" applyProtection="0"/>
    <xf numFmtId="183" fontId="3" fillId="0" borderId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vertical="center" wrapText="1"/>
    </xf>
    <xf numFmtId="176" fontId="9" fillId="0" borderId="2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3" xfId="0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3" fontId="20" fillId="0" borderId="7" xfId="0" applyNumberFormat="1" applyFon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0" fillId="0" borderId="0" xfId="0" applyAlignment="1">
      <alignment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22" fillId="0" borderId="4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 wrapText="1"/>
    </xf>
  </cellXfs>
  <cellStyles count="71">
    <cellStyle name="AeE­ [0]_INQUIRY ¿μ¾÷AßAø " xfId="15"/>
    <cellStyle name="AeE­_INQUIRY ¿μ¾÷AßAø " xfId="16"/>
    <cellStyle name="AÞ¸¶ [0]_INQUIRY ¿μ¾÷AßAø " xfId="17"/>
    <cellStyle name="AÞ¸¶_INQUIRY ¿μ¾÷AßAø " xfId="18"/>
    <cellStyle name="C￥AØ_¿μ¾÷CoE² " xfId="19"/>
    <cellStyle name="Comma [0]_ SG&amp;A Bridge " xfId="20"/>
    <cellStyle name="Comma_ SG&amp;A Bridge " xfId="21"/>
    <cellStyle name="Currency [0]_ SG&amp;A Bridge " xfId="22"/>
    <cellStyle name="Currency_ SG&amp;A Bridge " xfId="23"/>
    <cellStyle name="Date" xfId="24"/>
    <cellStyle name="Fixed" xfId="25"/>
    <cellStyle name="Header1" xfId="26"/>
    <cellStyle name="Header2" xfId="27"/>
    <cellStyle name="HEADING1" xfId="28"/>
    <cellStyle name="HEADING2" xfId="29"/>
    <cellStyle name="Normal_ SG&amp;A Bridge " xfId="30"/>
    <cellStyle name="Total" xfId="31"/>
    <cellStyle name="메일주소" xfId="32"/>
    <cellStyle name="백분율 2" xfId="33"/>
    <cellStyle name="백분율 3" xfId="34"/>
    <cellStyle name="백분율 4" xfId="35"/>
    <cellStyle name="뷭?_BOOKSHIP" xfId="36"/>
    <cellStyle name="쉼표 [0] 2" xfId="1"/>
    <cellStyle name="쉼표 [0] 2 2" xfId="37"/>
    <cellStyle name="쉼표 [0] 2 3" xfId="13"/>
    <cellStyle name="쉼표 [0] 3" xfId="4"/>
    <cellStyle name="쉼표 [0] 3 2" xfId="38"/>
    <cellStyle name="쉼표 [0] 3 3" xfId="39"/>
    <cellStyle name="쉼표 [0] 4" xfId="10"/>
    <cellStyle name="쉼표 [0] 4 2" xfId="40"/>
    <cellStyle name="쉼표 [0] 5" xfId="41"/>
    <cellStyle name="쉼표 [0] 5 2" xfId="42"/>
    <cellStyle name="쉼표 [0] 6" xfId="43"/>
    <cellStyle name="쉼표 [0] 7" xfId="44"/>
    <cellStyle name="쉼표 [0] 8" xfId="45"/>
    <cellStyle name="쉼표 [0] 8 2" xfId="46"/>
    <cellStyle name="콤마 [0]_1202" xfId="47"/>
    <cellStyle name="콤마_1202" xfId="48"/>
    <cellStyle name="통화 [0] 2" xfId="49"/>
    <cellStyle name="통화 [0] 3" xfId="50"/>
    <cellStyle name="통화 [0] 4" xfId="51"/>
    <cellStyle name="표준" xfId="0" builtinId="0"/>
    <cellStyle name="표준 2" xfId="2"/>
    <cellStyle name="표준 2 2" xfId="11"/>
    <cellStyle name="표준 2 2 2" xfId="14"/>
    <cellStyle name="표준 2 2 3" xfId="59"/>
    <cellStyle name="표준 2 2 4" xfId="60"/>
    <cellStyle name="표준 2 2 5" xfId="61"/>
    <cellStyle name="표준 2 2 6" xfId="62"/>
    <cellStyle name="표준 2 2 7" xfId="63"/>
    <cellStyle name="표준 2 2 8" xfId="64"/>
    <cellStyle name="표준 2 3" xfId="65"/>
    <cellStyle name="표준 2 3 2" xfId="66"/>
    <cellStyle name="표준 2 3 3" xfId="67"/>
    <cellStyle name="표준 2 4" xfId="68"/>
    <cellStyle name="표준 2 5" xfId="69"/>
    <cellStyle name="표준 2 6" xfId="70"/>
    <cellStyle name="표준 3" xfId="3"/>
    <cellStyle name="표준 3 2" xfId="5"/>
    <cellStyle name="표준 3 3" xfId="52"/>
    <cellStyle name="표준 4" xfId="8"/>
    <cellStyle name="표준 4 2" xfId="53"/>
    <cellStyle name="표준 5" xfId="9"/>
    <cellStyle name="표준 5 2" xfId="12"/>
    <cellStyle name="표준 5 54" xfId="7"/>
    <cellStyle name="표준 6" xfId="54"/>
    <cellStyle name="표준 7" xfId="55"/>
    <cellStyle name="표준 8" xfId="56"/>
    <cellStyle name="표준 8 2" xfId="57"/>
    <cellStyle name="표준 9" xfId="6"/>
    <cellStyle name="표준 9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2" name="Text Box 22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171450</xdr:colOff>
      <xdr:row>3</xdr:row>
      <xdr:rowOff>0</xdr:rowOff>
    </xdr:from>
    <xdr:to>
      <xdr:col>6</xdr:col>
      <xdr:colOff>266700</xdr:colOff>
      <xdr:row>3</xdr:row>
      <xdr:rowOff>0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5105400" y="1304925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1143000</xdr:colOff>
      <xdr:row>21</xdr:row>
      <xdr:rowOff>276225</xdr:rowOff>
    </xdr:from>
    <xdr:to>
      <xdr:col>6</xdr:col>
      <xdr:colOff>1238250</xdr:colOff>
      <xdr:row>23</xdr:row>
      <xdr:rowOff>19050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6076950" y="48196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38100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238125" y="1304925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6" name="Text Box 27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7" name="Text Box 28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9" name="Text Box 30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10" name="Text Box 31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11" name="Text Box 34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12" name="Text Box 36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13" name="Text Box 46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14" name="Text Box 47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15" name="Text Box 48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16" name="Text Box 49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17" name="Text Box 50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18" name="Text Box 51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19" name="Text Box 58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20" name="Text Box 59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21" name="Text Box 60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22" name="Text Box 61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23" name="Text Box 62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24" name="Text Box 63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25" name="Text Box 64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26" name="Text Box 65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27" name="Text Box 66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28" name="Text Box 68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29" name="Text Box 69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30" name="Text Box 70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31" name="Text Box 71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32" name="Text Box 72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33" name="Text Box 73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34" name="Text Box 74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35" name="Text Box 75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36" name="Text Box 76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37" name="Text Box 77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38" name="Text Box 78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40" name="Text Box 31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41" name="Text Box 34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42" name="Text Box 22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43" name="Text Box 31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333375</xdr:colOff>
      <xdr:row>3</xdr:row>
      <xdr:rowOff>142875</xdr:rowOff>
    </xdr:to>
    <xdr:sp macro="" textlink="">
      <xdr:nvSpPr>
        <xdr:cNvPr id="44" name="Text Box 34"/>
        <xdr:cNvSpPr txBox="1">
          <a:spLocks noChangeArrowheads="1"/>
        </xdr:cNvSpPr>
      </xdr:nvSpPr>
      <xdr:spPr bwMode="auto">
        <a:xfrm>
          <a:off x="238125" y="13049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45" name="Text Box 22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46" name="Text Box 23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47" name="Text Box 24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48" name="Text Box 25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49" name="Text Box 27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50" name="Text Box 28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51" name="Text Box 29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52" name="Text Box 30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53" name="Text Box 31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54" name="Text Box 34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55" name="Text Box 36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56" name="Text Box 46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57" name="Text Box 47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58" name="Text Box 48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59" name="Text Box 49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60" name="Text Box 50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61" name="Text Box 51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62" name="Text Box 58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63" name="Text Box 59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64" name="Text Box 60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65" name="Text Box 61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66" name="Text Box 62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67" name="Text Box 63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68" name="Text Box 64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69" name="Text Box 65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70" name="Text Box 66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71" name="Text Box 68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72" name="Text Box 69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73" name="Text Box 70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74" name="Text Box 71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75" name="Text Box 72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76" name="Text Box 73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77" name="Text Box 74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78" name="Text Box 75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79" name="Text Box 76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80" name="Text Box 77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81" name="Text Box 78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82" name="Text Box 22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83" name="Text Box 31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84" name="Text Box 34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85" name="Text Box 22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86" name="Text Box 31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87" name="Text Box 34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88" name="Text Box 22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89" name="Text Box 23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90" name="Text Box 24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91" name="Text Box 25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92" name="Text Box 27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93" name="Text Box 28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94" name="Text Box 29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95" name="Text Box 30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96" name="Text Box 31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98" name="Text Box 36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99" name="Text Box 46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00" name="Text Box 47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01" name="Text Box 48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02" name="Text Box 49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03" name="Text Box 50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04" name="Text Box 51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05" name="Text Box 58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06" name="Text Box 59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07" name="Text Box 60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08" name="Text Box 61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09" name="Text Box 62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10" name="Text Box 63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11" name="Text Box 64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12" name="Text Box 65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13" name="Text Box 66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14" name="Text Box 68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15" name="Text Box 69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16" name="Text Box 70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17" name="Text Box 71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18" name="Text Box 72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19" name="Text Box 73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20" name="Text Box 74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</xdr:row>
      <xdr:rowOff>0</xdr:rowOff>
    </xdr:from>
    <xdr:to>
      <xdr:col>0</xdr:col>
      <xdr:colOff>352425</xdr:colOff>
      <xdr:row>3</xdr:row>
      <xdr:rowOff>142875</xdr:rowOff>
    </xdr:to>
    <xdr:sp macro="" textlink="">
      <xdr:nvSpPr>
        <xdr:cNvPr id="121" name="Text Box 75"/>
        <xdr:cNvSpPr txBox="1">
          <a:spLocks noChangeArrowheads="1"/>
        </xdr:cNvSpPr>
      </xdr:nvSpPr>
      <xdr:spPr bwMode="auto">
        <a:xfrm>
          <a:off x="238125" y="13049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29</xdr:row>
      <xdr:rowOff>0</xdr:rowOff>
    </xdr:from>
    <xdr:to>
      <xdr:col>0</xdr:col>
      <xdr:colOff>333375</xdr:colOff>
      <xdr:row>30</xdr:row>
      <xdr:rowOff>0</xdr:rowOff>
    </xdr:to>
    <xdr:sp macro="" textlink="">
      <xdr:nvSpPr>
        <xdr:cNvPr id="122" name="Text Box 22"/>
        <xdr:cNvSpPr txBox="1">
          <a:spLocks noChangeArrowheads="1"/>
        </xdr:cNvSpPr>
      </xdr:nvSpPr>
      <xdr:spPr bwMode="auto">
        <a:xfrm>
          <a:off x="238125" y="57531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15</xdr:row>
      <xdr:rowOff>0</xdr:rowOff>
    </xdr:from>
    <xdr:to>
      <xdr:col>0</xdr:col>
      <xdr:colOff>333375</xdr:colOff>
      <xdr:row>16</xdr:row>
      <xdr:rowOff>19050</xdr:rowOff>
    </xdr:to>
    <xdr:sp macro="" textlink="">
      <xdr:nvSpPr>
        <xdr:cNvPr id="123" name="Text Box 24"/>
        <xdr:cNvSpPr txBox="1">
          <a:spLocks noChangeArrowheads="1"/>
        </xdr:cNvSpPr>
      </xdr:nvSpPr>
      <xdr:spPr bwMode="auto">
        <a:xfrm>
          <a:off x="238125" y="4076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35</xdr:row>
      <xdr:rowOff>171450</xdr:rowOff>
    </xdr:from>
    <xdr:to>
      <xdr:col>0</xdr:col>
      <xdr:colOff>333375</xdr:colOff>
      <xdr:row>36</xdr:row>
      <xdr:rowOff>171450</xdr:rowOff>
    </xdr:to>
    <xdr:sp macro="" textlink="">
      <xdr:nvSpPr>
        <xdr:cNvPr id="124" name="Text Box 25"/>
        <xdr:cNvSpPr txBox="1">
          <a:spLocks noChangeArrowheads="1"/>
        </xdr:cNvSpPr>
      </xdr:nvSpPr>
      <xdr:spPr bwMode="auto">
        <a:xfrm>
          <a:off x="238125" y="90678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56</xdr:row>
      <xdr:rowOff>0</xdr:rowOff>
    </xdr:from>
    <xdr:to>
      <xdr:col>0</xdr:col>
      <xdr:colOff>333375</xdr:colOff>
      <xdr:row>57</xdr:row>
      <xdr:rowOff>19050</xdr:rowOff>
    </xdr:to>
    <xdr:sp macro="" textlink="">
      <xdr:nvSpPr>
        <xdr:cNvPr id="125" name="Text Box 27"/>
        <xdr:cNvSpPr txBox="1">
          <a:spLocks noChangeArrowheads="1"/>
        </xdr:cNvSpPr>
      </xdr:nvSpPr>
      <xdr:spPr bwMode="auto">
        <a:xfrm>
          <a:off x="238125" y="177831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42</xdr:row>
      <xdr:rowOff>0</xdr:rowOff>
    </xdr:from>
    <xdr:to>
      <xdr:col>0</xdr:col>
      <xdr:colOff>333375</xdr:colOff>
      <xdr:row>43</xdr:row>
      <xdr:rowOff>19050</xdr:rowOff>
    </xdr:to>
    <xdr:sp macro="" textlink="">
      <xdr:nvSpPr>
        <xdr:cNvPr id="126" name="Text Box 28"/>
        <xdr:cNvSpPr txBox="1">
          <a:spLocks noChangeArrowheads="1"/>
        </xdr:cNvSpPr>
      </xdr:nvSpPr>
      <xdr:spPr bwMode="auto">
        <a:xfrm>
          <a:off x="238125" y="14049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29</xdr:row>
      <xdr:rowOff>0</xdr:rowOff>
    </xdr:from>
    <xdr:to>
      <xdr:col>0</xdr:col>
      <xdr:colOff>333375</xdr:colOff>
      <xdr:row>30</xdr:row>
      <xdr:rowOff>19050</xdr:rowOff>
    </xdr:to>
    <xdr:sp macro="" textlink="">
      <xdr:nvSpPr>
        <xdr:cNvPr id="127" name="Text Box 29"/>
        <xdr:cNvSpPr txBox="1">
          <a:spLocks noChangeArrowheads="1"/>
        </xdr:cNvSpPr>
      </xdr:nvSpPr>
      <xdr:spPr bwMode="auto">
        <a:xfrm>
          <a:off x="238125" y="63722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43</xdr:row>
      <xdr:rowOff>0</xdr:rowOff>
    </xdr:from>
    <xdr:to>
      <xdr:col>0</xdr:col>
      <xdr:colOff>333375</xdr:colOff>
      <xdr:row>44</xdr:row>
      <xdr:rowOff>19050</xdr:rowOff>
    </xdr:to>
    <xdr:sp macro="" textlink="">
      <xdr:nvSpPr>
        <xdr:cNvPr id="128" name="Text Box 30"/>
        <xdr:cNvSpPr txBox="1">
          <a:spLocks noChangeArrowheads="1"/>
        </xdr:cNvSpPr>
      </xdr:nvSpPr>
      <xdr:spPr bwMode="auto">
        <a:xfrm>
          <a:off x="238125" y="142970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29</xdr:row>
      <xdr:rowOff>0</xdr:rowOff>
    </xdr:from>
    <xdr:to>
      <xdr:col>0</xdr:col>
      <xdr:colOff>333375</xdr:colOff>
      <xdr:row>30</xdr:row>
      <xdr:rowOff>0</xdr:rowOff>
    </xdr:to>
    <xdr:sp macro="" textlink="">
      <xdr:nvSpPr>
        <xdr:cNvPr id="129" name="Text Box 31"/>
        <xdr:cNvSpPr txBox="1">
          <a:spLocks noChangeArrowheads="1"/>
        </xdr:cNvSpPr>
      </xdr:nvSpPr>
      <xdr:spPr bwMode="auto">
        <a:xfrm>
          <a:off x="238125" y="57531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295275</xdr:colOff>
      <xdr:row>29</xdr:row>
      <xdr:rowOff>142875</xdr:rowOff>
    </xdr:from>
    <xdr:to>
      <xdr:col>0</xdr:col>
      <xdr:colOff>390525</xdr:colOff>
      <xdr:row>30</xdr:row>
      <xdr:rowOff>142875</xdr:rowOff>
    </xdr:to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295275" y="70104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131" name="Text Box 36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132" name="Text Box 46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133" name="Text Box 47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134" name="Text Box 48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47</xdr:row>
      <xdr:rowOff>0</xdr:rowOff>
    </xdr:from>
    <xdr:to>
      <xdr:col>0</xdr:col>
      <xdr:colOff>333375</xdr:colOff>
      <xdr:row>48</xdr:row>
      <xdr:rowOff>19050</xdr:rowOff>
    </xdr:to>
    <xdr:sp macro="" textlink="">
      <xdr:nvSpPr>
        <xdr:cNvPr id="135" name="Text Box 58"/>
        <xdr:cNvSpPr txBox="1">
          <a:spLocks noChangeArrowheads="1"/>
        </xdr:cNvSpPr>
      </xdr:nvSpPr>
      <xdr:spPr bwMode="auto">
        <a:xfrm>
          <a:off x="238125" y="15039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47</xdr:row>
      <xdr:rowOff>0</xdr:rowOff>
    </xdr:from>
    <xdr:to>
      <xdr:col>0</xdr:col>
      <xdr:colOff>333375</xdr:colOff>
      <xdr:row>48</xdr:row>
      <xdr:rowOff>19050</xdr:rowOff>
    </xdr:to>
    <xdr:sp macro="" textlink="">
      <xdr:nvSpPr>
        <xdr:cNvPr id="136" name="Text Box 59"/>
        <xdr:cNvSpPr txBox="1">
          <a:spLocks noChangeArrowheads="1"/>
        </xdr:cNvSpPr>
      </xdr:nvSpPr>
      <xdr:spPr bwMode="auto">
        <a:xfrm>
          <a:off x="238125" y="15039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47</xdr:row>
      <xdr:rowOff>0</xdr:rowOff>
    </xdr:from>
    <xdr:to>
      <xdr:col>0</xdr:col>
      <xdr:colOff>333375</xdr:colOff>
      <xdr:row>48</xdr:row>
      <xdr:rowOff>19050</xdr:rowOff>
    </xdr:to>
    <xdr:sp macro="" textlink="">
      <xdr:nvSpPr>
        <xdr:cNvPr id="137" name="Text Box 60"/>
        <xdr:cNvSpPr txBox="1">
          <a:spLocks noChangeArrowheads="1"/>
        </xdr:cNvSpPr>
      </xdr:nvSpPr>
      <xdr:spPr bwMode="auto">
        <a:xfrm>
          <a:off x="238125" y="15039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47</xdr:row>
      <xdr:rowOff>0</xdr:rowOff>
    </xdr:from>
    <xdr:to>
      <xdr:col>0</xdr:col>
      <xdr:colOff>333375</xdr:colOff>
      <xdr:row>48</xdr:row>
      <xdr:rowOff>19050</xdr:rowOff>
    </xdr:to>
    <xdr:sp macro="" textlink="">
      <xdr:nvSpPr>
        <xdr:cNvPr id="138" name="Text Box 61"/>
        <xdr:cNvSpPr txBox="1">
          <a:spLocks noChangeArrowheads="1"/>
        </xdr:cNvSpPr>
      </xdr:nvSpPr>
      <xdr:spPr bwMode="auto">
        <a:xfrm>
          <a:off x="238125" y="15039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47</xdr:row>
      <xdr:rowOff>0</xdr:rowOff>
    </xdr:from>
    <xdr:to>
      <xdr:col>0</xdr:col>
      <xdr:colOff>333375</xdr:colOff>
      <xdr:row>48</xdr:row>
      <xdr:rowOff>19050</xdr:rowOff>
    </xdr:to>
    <xdr:sp macro="" textlink="">
      <xdr:nvSpPr>
        <xdr:cNvPr id="139" name="Text Box 62"/>
        <xdr:cNvSpPr txBox="1">
          <a:spLocks noChangeArrowheads="1"/>
        </xdr:cNvSpPr>
      </xdr:nvSpPr>
      <xdr:spPr bwMode="auto">
        <a:xfrm>
          <a:off x="238125" y="15039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47</xdr:row>
      <xdr:rowOff>0</xdr:rowOff>
    </xdr:from>
    <xdr:to>
      <xdr:col>0</xdr:col>
      <xdr:colOff>333375</xdr:colOff>
      <xdr:row>48</xdr:row>
      <xdr:rowOff>19050</xdr:rowOff>
    </xdr:to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238125" y="15039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47</xdr:row>
      <xdr:rowOff>0</xdr:rowOff>
    </xdr:from>
    <xdr:to>
      <xdr:col>0</xdr:col>
      <xdr:colOff>333375</xdr:colOff>
      <xdr:row>48</xdr:row>
      <xdr:rowOff>19050</xdr:rowOff>
    </xdr:to>
    <xdr:sp macro="" textlink="">
      <xdr:nvSpPr>
        <xdr:cNvPr id="141" name="Text Box 64"/>
        <xdr:cNvSpPr txBox="1">
          <a:spLocks noChangeArrowheads="1"/>
        </xdr:cNvSpPr>
      </xdr:nvSpPr>
      <xdr:spPr bwMode="auto">
        <a:xfrm>
          <a:off x="238125" y="15039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47</xdr:row>
      <xdr:rowOff>0</xdr:rowOff>
    </xdr:from>
    <xdr:to>
      <xdr:col>0</xdr:col>
      <xdr:colOff>333375</xdr:colOff>
      <xdr:row>48</xdr:row>
      <xdr:rowOff>19050</xdr:rowOff>
    </xdr:to>
    <xdr:sp macro="" textlink="">
      <xdr:nvSpPr>
        <xdr:cNvPr id="142" name="Text Box 65"/>
        <xdr:cNvSpPr txBox="1">
          <a:spLocks noChangeArrowheads="1"/>
        </xdr:cNvSpPr>
      </xdr:nvSpPr>
      <xdr:spPr bwMode="auto">
        <a:xfrm>
          <a:off x="238125" y="15039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47</xdr:row>
      <xdr:rowOff>0</xdr:rowOff>
    </xdr:from>
    <xdr:to>
      <xdr:col>0</xdr:col>
      <xdr:colOff>333375</xdr:colOff>
      <xdr:row>48</xdr:row>
      <xdr:rowOff>19050</xdr:rowOff>
    </xdr:to>
    <xdr:sp macro="" textlink="">
      <xdr:nvSpPr>
        <xdr:cNvPr id="143" name="Text Box 66"/>
        <xdr:cNvSpPr txBox="1">
          <a:spLocks noChangeArrowheads="1"/>
        </xdr:cNvSpPr>
      </xdr:nvSpPr>
      <xdr:spPr bwMode="auto">
        <a:xfrm>
          <a:off x="238125" y="150399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285750</xdr:colOff>
      <xdr:row>51</xdr:row>
      <xdr:rowOff>9525</xdr:rowOff>
    </xdr:from>
    <xdr:to>
      <xdr:col>0</xdr:col>
      <xdr:colOff>381000</xdr:colOff>
      <xdr:row>51</xdr:row>
      <xdr:rowOff>209550</xdr:rowOff>
    </xdr:to>
    <xdr:sp macro="" textlink="">
      <xdr:nvSpPr>
        <xdr:cNvPr id="144" name="Text Box 68"/>
        <xdr:cNvSpPr txBox="1">
          <a:spLocks noChangeArrowheads="1"/>
        </xdr:cNvSpPr>
      </xdr:nvSpPr>
      <xdr:spPr bwMode="auto">
        <a:xfrm>
          <a:off x="285750" y="160782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145" name="Text Box 69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146" name="Text Box 70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147" name="Text Box 71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148" name="Text Box 72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149" name="Text Box 73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150" name="Text Box 74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151" name="Text Box 75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152" name="Text Box 76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153" name="Text Box 77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154" name="Text Box 78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35</xdr:row>
      <xdr:rowOff>0</xdr:rowOff>
    </xdr:from>
    <xdr:to>
      <xdr:col>0</xdr:col>
      <xdr:colOff>333375</xdr:colOff>
      <xdr:row>36</xdr:row>
      <xdr:rowOff>19050</xdr:rowOff>
    </xdr:to>
    <xdr:sp macro="" textlink="">
      <xdr:nvSpPr>
        <xdr:cNvPr id="155" name="Text Box 22"/>
        <xdr:cNvSpPr txBox="1">
          <a:spLocks noChangeArrowheads="1"/>
        </xdr:cNvSpPr>
      </xdr:nvSpPr>
      <xdr:spPr bwMode="auto">
        <a:xfrm>
          <a:off x="238125" y="8648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35</xdr:row>
      <xdr:rowOff>0</xdr:rowOff>
    </xdr:from>
    <xdr:to>
      <xdr:col>0</xdr:col>
      <xdr:colOff>333375</xdr:colOff>
      <xdr:row>36</xdr:row>
      <xdr:rowOff>19050</xdr:rowOff>
    </xdr:to>
    <xdr:sp macro="" textlink="">
      <xdr:nvSpPr>
        <xdr:cNvPr id="156" name="Text Box 31"/>
        <xdr:cNvSpPr txBox="1">
          <a:spLocks noChangeArrowheads="1"/>
        </xdr:cNvSpPr>
      </xdr:nvSpPr>
      <xdr:spPr bwMode="auto">
        <a:xfrm>
          <a:off x="238125" y="8648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35</xdr:row>
      <xdr:rowOff>0</xdr:rowOff>
    </xdr:from>
    <xdr:to>
      <xdr:col>0</xdr:col>
      <xdr:colOff>333375</xdr:colOff>
      <xdr:row>36</xdr:row>
      <xdr:rowOff>19050</xdr:rowOff>
    </xdr:to>
    <xdr:sp macro="" textlink="">
      <xdr:nvSpPr>
        <xdr:cNvPr id="157" name="Text Box 34"/>
        <xdr:cNvSpPr txBox="1">
          <a:spLocks noChangeArrowheads="1"/>
        </xdr:cNvSpPr>
      </xdr:nvSpPr>
      <xdr:spPr bwMode="auto">
        <a:xfrm>
          <a:off x="238125" y="86487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158" name="Text Box 22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159" name="Text Box 31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160" name="Text Box 34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95250</xdr:colOff>
      <xdr:row>2</xdr:row>
      <xdr:rowOff>19050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8829675" y="323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2</xdr:row>
      <xdr:rowOff>0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8829675" y="3238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2</xdr:row>
      <xdr:rowOff>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8829675" y="3238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95250</xdr:colOff>
      <xdr:row>2</xdr:row>
      <xdr:rowOff>19050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8829675" y="84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2</xdr:row>
      <xdr:rowOff>0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8829675" y="847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95250</xdr:colOff>
      <xdr:row>2</xdr:row>
      <xdr:rowOff>19050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8829675" y="84772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2</xdr:row>
      <xdr:rowOff>0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8829675" y="847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0</xdr:row>
      <xdr:rowOff>0</xdr:rowOff>
    </xdr:from>
    <xdr:to>
      <xdr:col>0</xdr:col>
      <xdr:colOff>333375</xdr:colOff>
      <xdr:row>0</xdr:row>
      <xdr:rowOff>209550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238125" y="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95250</xdr:colOff>
      <xdr:row>0</xdr:row>
      <xdr:rowOff>190500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190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0</xdr:row>
      <xdr:rowOff>0</xdr:rowOff>
    </xdr:from>
    <xdr:to>
      <xdr:col>0</xdr:col>
      <xdr:colOff>333375</xdr:colOff>
      <xdr:row>0</xdr:row>
      <xdr:rowOff>209550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238125" y="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95250</xdr:colOff>
      <xdr:row>0</xdr:row>
      <xdr:rowOff>190500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19050" y="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1</xdr:row>
      <xdr:rowOff>0</xdr:rowOff>
    </xdr:from>
    <xdr:to>
      <xdr:col>0</xdr:col>
      <xdr:colOff>333375</xdr:colOff>
      <xdr:row>2</xdr:row>
      <xdr:rowOff>19050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238125" y="323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95250</xdr:colOff>
      <xdr:row>2</xdr:row>
      <xdr:rowOff>0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19050" y="3238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1</xdr:row>
      <xdr:rowOff>0</xdr:rowOff>
    </xdr:from>
    <xdr:to>
      <xdr:col>0</xdr:col>
      <xdr:colOff>333375</xdr:colOff>
      <xdr:row>2</xdr:row>
      <xdr:rowOff>19050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238125" y="3238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95250</xdr:colOff>
      <xdr:row>2</xdr:row>
      <xdr:rowOff>0</xdr:rowOff>
    </xdr:to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19050" y="3238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15</xdr:row>
      <xdr:rowOff>0</xdr:rowOff>
    </xdr:from>
    <xdr:to>
      <xdr:col>0</xdr:col>
      <xdr:colOff>333375</xdr:colOff>
      <xdr:row>16</xdr:row>
      <xdr:rowOff>19050</xdr:rowOff>
    </xdr:to>
    <xdr:sp macro="" textlink="">
      <xdr:nvSpPr>
        <xdr:cNvPr id="176" name="Text Box 24"/>
        <xdr:cNvSpPr txBox="1">
          <a:spLocks noChangeArrowheads="1"/>
        </xdr:cNvSpPr>
      </xdr:nvSpPr>
      <xdr:spPr bwMode="auto">
        <a:xfrm>
          <a:off x="238125" y="4076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35</xdr:row>
      <xdr:rowOff>171450</xdr:rowOff>
    </xdr:from>
    <xdr:to>
      <xdr:col>0</xdr:col>
      <xdr:colOff>333375</xdr:colOff>
      <xdr:row>37</xdr:row>
      <xdr:rowOff>0</xdr:rowOff>
    </xdr:to>
    <xdr:sp macro="" textlink="">
      <xdr:nvSpPr>
        <xdr:cNvPr id="177" name="Text Box 25"/>
        <xdr:cNvSpPr txBox="1">
          <a:spLocks noChangeArrowheads="1"/>
        </xdr:cNvSpPr>
      </xdr:nvSpPr>
      <xdr:spPr bwMode="auto">
        <a:xfrm>
          <a:off x="238125" y="90678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58</xdr:row>
      <xdr:rowOff>0</xdr:rowOff>
    </xdr:from>
    <xdr:to>
      <xdr:col>0</xdr:col>
      <xdr:colOff>333375</xdr:colOff>
      <xdr:row>58</xdr:row>
      <xdr:rowOff>209550</xdr:rowOff>
    </xdr:to>
    <xdr:sp macro="" textlink="">
      <xdr:nvSpPr>
        <xdr:cNvPr id="178" name="Text Box 27"/>
        <xdr:cNvSpPr txBox="1">
          <a:spLocks noChangeArrowheads="1"/>
        </xdr:cNvSpPr>
      </xdr:nvSpPr>
      <xdr:spPr bwMode="auto">
        <a:xfrm>
          <a:off x="238125" y="182784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42</xdr:row>
      <xdr:rowOff>0</xdr:rowOff>
    </xdr:from>
    <xdr:to>
      <xdr:col>0</xdr:col>
      <xdr:colOff>333375</xdr:colOff>
      <xdr:row>43</xdr:row>
      <xdr:rowOff>19050</xdr:rowOff>
    </xdr:to>
    <xdr:sp macro="" textlink="">
      <xdr:nvSpPr>
        <xdr:cNvPr id="179" name="Text Box 28"/>
        <xdr:cNvSpPr txBox="1">
          <a:spLocks noChangeArrowheads="1"/>
        </xdr:cNvSpPr>
      </xdr:nvSpPr>
      <xdr:spPr bwMode="auto">
        <a:xfrm>
          <a:off x="238125" y="140493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29</xdr:row>
      <xdr:rowOff>0</xdr:rowOff>
    </xdr:from>
    <xdr:to>
      <xdr:col>0</xdr:col>
      <xdr:colOff>333375</xdr:colOff>
      <xdr:row>30</xdr:row>
      <xdr:rowOff>19050</xdr:rowOff>
    </xdr:to>
    <xdr:sp macro="" textlink="">
      <xdr:nvSpPr>
        <xdr:cNvPr id="180" name="Text Box 29"/>
        <xdr:cNvSpPr txBox="1">
          <a:spLocks noChangeArrowheads="1"/>
        </xdr:cNvSpPr>
      </xdr:nvSpPr>
      <xdr:spPr bwMode="auto">
        <a:xfrm>
          <a:off x="238125" y="6372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43</xdr:row>
      <xdr:rowOff>0</xdr:rowOff>
    </xdr:from>
    <xdr:to>
      <xdr:col>0</xdr:col>
      <xdr:colOff>333375</xdr:colOff>
      <xdr:row>44</xdr:row>
      <xdr:rowOff>19050</xdr:rowOff>
    </xdr:to>
    <xdr:sp macro="" textlink="">
      <xdr:nvSpPr>
        <xdr:cNvPr id="181" name="Text Box 30"/>
        <xdr:cNvSpPr txBox="1">
          <a:spLocks noChangeArrowheads="1"/>
        </xdr:cNvSpPr>
      </xdr:nvSpPr>
      <xdr:spPr bwMode="auto">
        <a:xfrm>
          <a:off x="238125" y="14297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29</xdr:row>
      <xdr:rowOff>0</xdr:rowOff>
    </xdr:from>
    <xdr:to>
      <xdr:col>0</xdr:col>
      <xdr:colOff>333375</xdr:colOff>
      <xdr:row>30</xdr:row>
      <xdr:rowOff>19050</xdr:rowOff>
    </xdr:to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238125" y="6372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29</xdr:row>
      <xdr:rowOff>0</xdr:rowOff>
    </xdr:from>
    <xdr:to>
      <xdr:col>6</xdr:col>
      <xdr:colOff>200025</xdr:colOff>
      <xdr:row>30</xdr:row>
      <xdr:rowOff>19050</xdr:rowOff>
    </xdr:to>
    <xdr:sp macro="" textlink="">
      <xdr:nvSpPr>
        <xdr:cNvPr id="183" name="Text Box 34"/>
        <xdr:cNvSpPr txBox="1">
          <a:spLocks noChangeArrowheads="1"/>
        </xdr:cNvSpPr>
      </xdr:nvSpPr>
      <xdr:spPr bwMode="auto">
        <a:xfrm>
          <a:off x="5038725" y="67341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184" name="Text Box 36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185" name="Text Box 46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186" name="Text Box 47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187" name="Text Box 48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188" name="Text Box 49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189" name="Text Box 50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190" name="Text Box 51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191" name="Text Box 58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192" name="Text Box 59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193" name="Text Box 60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194" name="Text Box 61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195" name="Text Box 62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197" name="Text Box 64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198" name="Text Box 65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199" name="Text Box 66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200" name="Text Box 68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01" name="Text Box 69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02" name="Text Box 70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03" name="Text Box 71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04" name="Text Box 72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05" name="Text Box 73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06" name="Text Box 74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07" name="Text Box 75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08" name="Text Box 76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09" name="Text Box 77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10" name="Text Box 78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211" name="Text Box 22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212" name="Text Box 31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213" name="Text Box 34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31</xdr:row>
      <xdr:rowOff>0</xdr:rowOff>
    </xdr:from>
    <xdr:to>
      <xdr:col>0</xdr:col>
      <xdr:colOff>333375</xdr:colOff>
      <xdr:row>32</xdr:row>
      <xdr:rowOff>19050</xdr:rowOff>
    </xdr:to>
    <xdr:sp macro="" textlink="">
      <xdr:nvSpPr>
        <xdr:cNvPr id="214" name="Text Box 22"/>
        <xdr:cNvSpPr txBox="1">
          <a:spLocks noChangeArrowheads="1"/>
        </xdr:cNvSpPr>
      </xdr:nvSpPr>
      <xdr:spPr bwMode="auto">
        <a:xfrm>
          <a:off x="238125" y="77247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31</xdr:row>
      <xdr:rowOff>0</xdr:rowOff>
    </xdr:from>
    <xdr:to>
      <xdr:col>0</xdr:col>
      <xdr:colOff>333375</xdr:colOff>
      <xdr:row>32</xdr:row>
      <xdr:rowOff>19050</xdr:rowOff>
    </xdr:to>
    <xdr:sp macro="" textlink="">
      <xdr:nvSpPr>
        <xdr:cNvPr id="215" name="Text Box 31"/>
        <xdr:cNvSpPr txBox="1">
          <a:spLocks noChangeArrowheads="1"/>
        </xdr:cNvSpPr>
      </xdr:nvSpPr>
      <xdr:spPr bwMode="auto">
        <a:xfrm>
          <a:off x="238125" y="77247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31</xdr:row>
      <xdr:rowOff>0</xdr:rowOff>
    </xdr:from>
    <xdr:to>
      <xdr:col>0</xdr:col>
      <xdr:colOff>333375</xdr:colOff>
      <xdr:row>32</xdr:row>
      <xdr:rowOff>19050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238125" y="77247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15</xdr:row>
      <xdr:rowOff>0</xdr:rowOff>
    </xdr:from>
    <xdr:to>
      <xdr:col>0</xdr:col>
      <xdr:colOff>333375</xdr:colOff>
      <xdr:row>16</xdr:row>
      <xdr:rowOff>19050</xdr:rowOff>
    </xdr:to>
    <xdr:sp macro="" textlink="">
      <xdr:nvSpPr>
        <xdr:cNvPr id="217" name="Text Box 24"/>
        <xdr:cNvSpPr txBox="1">
          <a:spLocks noChangeArrowheads="1"/>
        </xdr:cNvSpPr>
      </xdr:nvSpPr>
      <xdr:spPr bwMode="auto">
        <a:xfrm>
          <a:off x="238125" y="4076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35</xdr:row>
      <xdr:rowOff>171450</xdr:rowOff>
    </xdr:from>
    <xdr:to>
      <xdr:col>0</xdr:col>
      <xdr:colOff>333375</xdr:colOff>
      <xdr:row>37</xdr:row>
      <xdr:rowOff>0</xdr:rowOff>
    </xdr:to>
    <xdr:sp macro="" textlink="">
      <xdr:nvSpPr>
        <xdr:cNvPr id="218" name="Text Box 25"/>
        <xdr:cNvSpPr txBox="1">
          <a:spLocks noChangeArrowheads="1"/>
        </xdr:cNvSpPr>
      </xdr:nvSpPr>
      <xdr:spPr bwMode="auto">
        <a:xfrm>
          <a:off x="238125" y="90678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58</xdr:row>
      <xdr:rowOff>0</xdr:rowOff>
    </xdr:from>
    <xdr:to>
      <xdr:col>0</xdr:col>
      <xdr:colOff>333375</xdr:colOff>
      <xdr:row>58</xdr:row>
      <xdr:rowOff>209550</xdr:rowOff>
    </xdr:to>
    <xdr:sp macro="" textlink="">
      <xdr:nvSpPr>
        <xdr:cNvPr id="219" name="Text Box 27"/>
        <xdr:cNvSpPr txBox="1">
          <a:spLocks noChangeArrowheads="1"/>
        </xdr:cNvSpPr>
      </xdr:nvSpPr>
      <xdr:spPr bwMode="auto">
        <a:xfrm>
          <a:off x="238125" y="182784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42</xdr:row>
      <xdr:rowOff>0</xdr:rowOff>
    </xdr:from>
    <xdr:to>
      <xdr:col>0</xdr:col>
      <xdr:colOff>333375</xdr:colOff>
      <xdr:row>43</xdr:row>
      <xdr:rowOff>19050</xdr:rowOff>
    </xdr:to>
    <xdr:sp macro="" textlink="">
      <xdr:nvSpPr>
        <xdr:cNvPr id="220" name="Text Box 28"/>
        <xdr:cNvSpPr txBox="1">
          <a:spLocks noChangeArrowheads="1"/>
        </xdr:cNvSpPr>
      </xdr:nvSpPr>
      <xdr:spPr bwMode="auto">
        <a:xfrm>
          <a:off x="238125" y="140493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29</xdr:row>
      <xdr:rowOff>0</xdr:rowOff>
    </xdr:from>
    <xdr:to>
      <xdr:col>0</xdr:col>
      <xdr:colOff>333375</xdr:colOff>
      <xdr:row>30</xdr:row>
      <xdr:rowOff>19050</xdr:rowOff>
    </xdr:to>
    <xdr:sp macro="" textlink="">
      <xdr:nvSpPr>
        <xdr:cNvPr id="221" name="Text Box 29"/>
        <xdr:cNvSpPr txBox="1">
          <a:spLocks noChangeArrowheads="1"/>
        </xdr:cNvSpPr>
      </xdr:nvSpPr>
      <xdr:spPr bwMode="auto">
        <a:xfrm>
          <a:off x="238125" y="63722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43</xdr:row>
      <xdr:rowOff>0</xdr:rowOff>
    </xdr:from>
    <xdr:to>
      <xdr:col>0</xdr:col>
      <xdr:colOff>333375</xdr:colOff>
      <xdr:row>44</xdr:row>
      <xdr:rowOff>19050</xdr:rowOff>
    </xdr:to>
    <xdr:sp macro="" textlink="">
      <xdr:nvSpPr>
        <xdr:cNvPr id="222" name="Text Box 30"/>
        <xdr:cNvSpPr txBox="1">
          <a:spLocks noChangeArrowheads="1"/>
        </xdr:cNvSpPr>
      </xdr:nvSpPr>
      <xdr:spPr bwMode="auto">
        <a:xfrm>
          <a:off x="238125" y="14297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23" name="Text Box 36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224" name="Text Box 46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225" name="Text Box 47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226" name="Text Box 48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227" name="Text Box 49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46</xdr:row>
      <xdr:rowOff>0</xdr:rowOff>
    </xdr:from>
    <xdr:to>
      <xdr:col>0</xdr:col>
      <xdr:colOff>333375</xdr:colOff>
      <xdr:row>47</xdr:row>
      <xdr:rowOff>19050</xdr:rowOff>
    </xdr:to>
    <xdr:sp macro="" textlink="">
      <xdr:nvSpPr>
        <xdr:cNvPr id="228" name="Text Box 50"/>
        <xdr:cNvSpPr txBox="1">
          <a:spLocks noChangeArrowheads="1"/>
        </xdr:cNvSpPr>
      </xdr:nvSpPr>
      <xdr:spPr bwMode="auto">
        <a:xfrm>
          <a:off x="238125" y="14544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230" name="Text Box 58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231" name="Text Box 59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232" name="Text Box 60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233" name="Text Box 61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51</xdr:row>
      <xdr:rowOff>0</xdr:rowOff>
    </xdr:from>
    <xdr:to>
      <xdr:col>0</xdr:col>
      <xdr:colOff>333375</xdr:colOff>
      <xdr:row>51</xdr:row>
      <xdr:rowOff>209550</xdr:rowOff>
    </xdr:to>
    <xdr:sp macro="" textlink="">
      <xdr:nvSpPr>
        <xdr:cNvPr id="234" name="Text Box 62"/>
        <xdr:cNvSpPr txBox="1">
          <a:spLocks noChangeArrowheads="1"/>
        </xdr:cNvSpPr>
      </xdr:nvSpPr>
      <xdr:spPr bwMode="auto">
        <a:xfrm>
          <a:off x="238125" y="158210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40" name="Text Box 69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41" name="Text Box 70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42" name="Text Box 71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43" name="Text Box 72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44" name="Text Box 73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45" name="Text Box 74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46" name="Text Box 75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47" name="Text Box 76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48" name="Text Box 77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41</xdr:row>
      <xdr:rowOff>0</xdr:rowOff>
    </xdr:from>
    <xdr:to>
      <xdr:col>0</xdr:col>
      <xdr:colOff>333375</xdr:colOff>
      <xdr:row>41</xdr:row>
      <xdr:rowOff>209550</xdr:rowOff>
    </xdr:to>
    <xdr:sp macro="" textlink="">
      <xdr:nvSpPr>
        <xdr:cNvPr id="249" name="Text Box 78"/>
        <xdr:cNvSpPr txBox="1">
          <a:spLocks noChangeArrowheads="1"/>
        </xdr:cNvSpPr>
      </xdr:nvSpPr>
      <xdr:spPr bwMode="auto">
        <a:xfrm>
          <a:off x="238125" y="12954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31</xdr:row>
      <xdr:rowOff>0</xdr:rowOff>
    </xdr:from>
    <xdr:to>
      <xdr:col>0</xdr:col>
      <xdr:colOff>333375</xdr:colOff>
      <xdr:row>32</xdr:row>
      <xdr:rowOff>19050</xdr:rowOff>
    </xdr:to>
    <xdr:sp macro="" textlink="">
      <xdr:nvSpPr>
        <xdr:cNvPr id="250" name="Text Box 22"/>
        <xdr:cNvSpPr txBox="1">
          <a:spLocks noChangeArrowheads="1"/>
        </xdr:cNvSpPr>
      </xdr:nvSpPr>
      <xdr:spPr bwMode="auto">
        <a:xfrm>
          <a:off x="238125" y="77247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31</xdr:row>
      <xdr:rowOff>0</xdr:rowOff>
    </xdr:from>
    <xdr:to>
      <xdr:col>0</xdr:col>
      <xdr:colOff>333375</xdr:colOff>
      <xdr:row>32</xdr:row>
      <xdr:rowOff>19050</xdr:rowOff>
    </xdr:to>
    <xdr:sp macro="" textlink="">
      <xdr:nvSpPr>
        <xdr:cNvPr id="251" name="Text Box 31"/>
        <xdr:cNvSpPr txBox="1">
          <a:spLocks noChangeArrowheads="1"/>
        </xdr:cNvSpPr>
      </xdr:nvSpPr>
      <xdr:spPr bwMode="auto">
        <a:xfrm>
          <a:off x="238125" y="77247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31</xdr:row>
      <xdr:rowOff>0</xdr:rowOff>
    </xdr:from>
    <xdr:to>
      <xdr:col>0</xdr:col>
      <xdr:colOff>333375</xdr:colOff>
      <xdr:row>32</xdr:row>
      <xdr:rowOff>19050</xdr:rowOff>
    </xdr:to>
    <xdr:sp macro="" textlink="">
      <xdr:nvSpPr>
        <xdr:cNvPr id="252" name="Text Box 34"/>
        <xdr:cNvSpPr txBox="1">
          <a:spLocks noChangeArrowheads="1"/>
        </xdr:cNvSpPr>
      </xdr:nvSpPr>
      <xdr:spPr bwMode="auto">
        <a:xfrm>
          <a:off x="238125" y="77247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2</xdr:row>
      <xdr:rowOff>28575</xdr:rowOff>
    </xdr:from>
    <xdr:to>
      <xdr:col>0</xdr:col>
      <xdr:colOff>333375</xdr:colOff>
      <xdr:row>2</xdr:row>
      <xdr:rowOff>180975</xdr:rowOff>
    </xdr:to>
    <xdr:sp macro="" textlink="">
      <xdr:nvSpPr>
        <xdr:cNvPr id="253" name="Text Box 11"/>
        <xdr:cNvSpPr txBox="1">
          <a:spLocks noChangeArrowheads="1"/>
        </xdr:cNvSpPr>
      </xdr:nvSpPr>
      <xdr:spPr bwMode="auto">
        <a:xfrm>
          <a:off x="238125" y="5048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2</xdr:row>
      <xdr:rowOff>28575</xdr:rowOff>
    </xdr:from>
    <xdr:to>
      <xdr:col>0</xdr:col>
      <xdr:colOff>333375</xdr:colOff>
      <xdr:row>3</xdr:row>
      <xdr:rowOff>47625</xdr:rowOff>
    </xdr:to>
    <xdr:sp macro="" textlink="">
      <xdr:nvSpPr>
        <xdr:cNvPr id="254" name="Text Box 11"/>
        <xdr:cNvSpPr txBox="1">
          <a:spLocks noChangeArrowheads="1"/>
        </xdr:cNvSpPr>
      </xdr:nvSpPr>
      <xdr:spPr bwMode="auto">
        <a:xfrm>
          <a:off x="238125" y="5048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27</xdr:row>
      <xdr:rowOff>28575</xdr:rowOff>
    </xdr:from>
    <xdr:to>
      <xdr:col>0</xdr:col>
      <xdr:colOff>333375</xdr:colOff>
      <xdr:row>28</xdr:row>
      <xdr:rowOff>47625</xdr:rowOff>
    </xdr:to>
    <xdr:sp macro="" textlink="">
      <xdr:nvSpPr>
        <xdr:cNvPr id="255" name="Text Box 18"/>
        <xdr:cNvSpPr txBox="1">
          <a:spLocks noChangeArrowheads="1"/>
        </xdr:cNvSpPr>
      </xdr:nvSpPr>
      <xdr:spPr bwMode="auto">
        <a:xfrm>
          <a:off x="238125" y="69913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0</xdr:row>
      <xdr:rowOff>0</xdr:rowOff>
    </xdr:from>
    <xdr:to>
      <xdr:col>0</xdr:col>
      <xdr:colOff>333375</xdr:colOff>
      <xdr:row>0</xdr:row>
      <xdr:rowOff>209550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238125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0</xdr:row>
      <xdr:rowOff>0</xdr:rowOff>
    </xdr:from>
    <xdr:to>
      <xdr:col>0</xdr:col>
      <xdr:colOff>333375</xdr:colOff>
      <xdr:row>0</xdr:row>
      <xdr:rowOff>209550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238125" y="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/>
  </sheetViews>
  <sheetFormatPr defaultColWidth="90" defaultRowHeight="60" customHeight="1"/>
  <cols>
    <col min="1" max="1" width="89.375" style="34" customWidth="1"/>
    <col min="2" max="21" width="17.75" style="34" customWidth="1"/>
    <col min="22" max="256" width="90" style="34"/>
    <col min="257" max="257" width="89.375" style="34" customWidth="1"/>
    <col min="258" max="277" width="17.75" style="34" customWidth="1"/>
    <col min="278" max="512" width="90" style="34"/>
    <col min="513" max="513" width="89.375" style="34" customWidth="1"/>
    <col min="514" max="533" width="17.75" style="34" customWidth="1"/>
    <col min="534" max="768" width="90" style="34"/>
    <col min="769" max="769" width="89.375" style="34" customWidth="1"/>
    <col min="770" max="789" width="17.75" style="34" customWidth="1"/>
    <col min="790" max="1024" width="90" style="34"/>
    <col min="1025" max="1025" width="89.375" style="34" customWidth="1"/>
    <col min="1026" max="1045" width="17.75" style="34" customWidth="1"/>
    <col min="1046" max="1280" width="90" style="34"/>
    <col min="1281" max="1281" width="89.375" style="34" customWidth="1"/>
    <col min="1282" max="1301" width="17.75" style="34" customWidth="1"/>
    <col min="1302" max="1536" width="90" style="34"/>
    <col min="1537" max="1537" width="89.375" style="34" customWidth="1"/>
    <col min="1538" max="1557" width="17.75" style="34" customWidth="1"/>
    <col min="1558" max="1792" width="90" style="34"/>
    <col min="1793" max="1793" width="89.375" style="34" customWidth="1"/>
    <col min="1794" max="1813" width="17.75" style="34" customWidth="1"/>
    <col min="1814" max="2048" width="90" style="34"/>
    <col min="2049" max="2049" width="89.375" style="34" customWidth="1"/>
    <col min="2050" max="2069" width="17.75" style="34" customWidth="1"/>
    <col min="2070" max="2304" width="90" style="34"/>
    <col min="2305" max="2305" width="89.375" style="34" customWidth="1"/>
    <col min="2306" max="2325" width="17.75" style="34" customWidth="1"/>
    <col min="2326" max="2560" width="90" style="34"/>
    <col min="2561" max="2561" width="89.375" style="34" customWidth="1"/>
    <col min="2562" max="2581" width="17.75" style="34" customWidth="1"/>
    <col min="2582" max="2816" width="90" style="34"/>
    <col min="2817" max="2817" width="89.375" style="34" customWidth="1"/>
    <col min="2818" max="2837" width="17.75" style="34" customWidth="1"/>
    <col min="2838" max="3072" width="90" style="34"/>
    <col min="3073" max="3073" width="89.375" style="34" customWidth="1"/>
    <col min="3074" max="3093" width="17.75" style="34" customWidth="1"/>
    <col min="3094" max="3328" width="90" style="34"/>
    <col min="3329" max="3329" width="89.375" style="34" customWidth="1"/>
    <col min="3330" max="3349" width="17.75" style="34" customWidth="1"/>
    <col min="3350" max="3584" width="90" style="34"/>
    <col min="3585" max="3585" width="89.375" style="34" customWidth="1"/>
    <col min="3586" max="3605" width="17.75" style="34" customWidth="1"/>
    <col min="3606" max="3840" width="90" style="34"/>
    <col min="3841" max="3841" width="89.375" style="34" customWidth="1"/>
    <col min="3842" max="3861" width="17.75" style="34" customWidth="1"/>
    <col min="3862" max="4096" width="90" style="34"/>
    <col min="4097" max="4097" width="89.375" style="34" customWidth="1"/>
    <col min="4098" max="4117" width="17.75" style="34" customWidth="1"/>
    <col min="4118" max="4352" width="90" style="34"/>
    <col min="4353" max="4353" width="89.375" style="34" customWidth="1"/>
    <col min="4354" max="4373" width="17.75" style="34" customWidth="1"/>
    <col min="4374" max="4608" width="90" style="34"/>
    <col min="4609" max="4609" width="89.375" style="34" customWidth="1"/>
    <col min="4610" max="4629" width="17.75" style="34" customWidth="1"/>
    <col min="4630" max="4864" width="90" style="34"/>
    <col min="4865" max="4865" width="89.375" style="34" customWidth="1"/>
    <col min="4866" max="4885" width="17.75" style="34" customWidth="1"/>
    <col min="4886" max="5120" width="90" style="34"/>
    <col min="5121" max="5121" width="89.375" style="34" customWidth="1"/>
    <col min="5122" max="5141" width="17.75" style="34" customWidth="1"/>
    <col min="5142" max="5376" width="90" style="34"/>
    <col min="5377" max="5377" width="89.375" style="34" customWidth="1"/>
    <col min="5378" max="5397" width="17.75" style="34" customWidth="1"/>
    <col min="5398" max="5632" width="90" style="34"/>
    <col min="5633" max="5633" width="89.375" style="34" customWidth="1"/>
    <col min="5634" max="5653" width="17.75" style="34" customWidth="1"/>
    <col min="5654" max="5888" width="90" style="34"/>
    <col min="5889" max="5889" width="89.375" style="34" customWidth="1"/>
    <col min="5890" max="5909" width="17.75" style="34" customWidth="1"/>
    <col min="5910" max="6144" width="90" style="34"/>
    <col min="6145" max="6145" width="89.375" style="34" customWidth="1"/>
    <col min="6146" max="6165" width="17.75" style="34" customWidth="1"/>
    <col min="6166" max="6400" width="90" style="34"/>
    <col min="6401" max="6401" width="89.375" style="34" customWidth="1"/>
    <col min="6402" max="6421" width="17.75" style="34" customWidth="1"/>
    <col min="6422" max="6656" width="90" style="34"/>
    <col min="6657" max="6657" width="89.375" style="34" customWidth="1"/>
    <col min="6658" max="6677" width="17.75" style="34" customWidth="1"/>
    <col min="6678" max="6912" width="90" style="34"/>
    <col min="6913" max="6913" width="89.375" style="34" customWidth="1"/>
    <col min="6914" max="6933" width="17.75" style="34" customWidth="1"/>
    <col min="6934" max="7168" width="90" style="34"/>
    <col min="7169" max="7169" width="89.375" style="34" customWidth="1"/>
    <col min="7170" max="7189" width="17.75" style="34" customWidth="1"/>
    <col min="7190" max="7424" width="90" style="34"/>
    <col min="7425" max="7425" width="89.375" style="34" customWidth="1"/>
    <col min="7426" max="7445" width="17.75" style="34" customWidth="1"/>
    <col min="7446" max="7680" width="90" style="34"/>
    <col min="7681" max="7681" width="89.375" style="34" customWidth="1"/>
    <col min="7682" max="7701" width="17.75" style="34" customWidth="1"/>
    <col min="7702" max="7936" width="90" style="34"/>
    <col min="7937" max="7937" width="89.375" style="34" customWidth="1"/>
    <col min="7938" max="7957" width="17.75" style="34" customWidth="1"/>
    <col min="7958" max="8192" width="90" style="34"/>
    <col min="8193" max="8193" width="89.375" style="34" customWidth="1"/>
    <col min="8194" max="8213" width="17.75" style="34" customWidth="1"/>
    <col min="8214" max="8448" width="90" style="34"/>
    <col min="8449" max="8449" width="89.375" style="34" customWidth="1"/>
    <col min="8450" max="8469" width="17.75" style="34" customWidth="1"/>
    <col min="8470" max="8704" width="90" style="34"/>
    <col min="8705" max="8705" width="89.375" style="34" customWidth="1"/>
    <col min="8706" max="8725" width="17.75" style="34" customWidth="1"/>
    <col min="8726" max="8960" width="90" style="34"/>
    <col min="8961" max="8961" width="89.375" style="34" customWidth="1"/>
    <col min="8962" max="8981" width="17.75" style="34" customWidth="1"/>
    <col min="8982" max="9216" width="90" style="34"/>
    <col min="9217" max="9217" width="89.375" style="34" customWidth="1"/>
    <col min="9218" max="9237" width="17.75" style="34" customWidth="1"/>
    <col min="9238" max="9472" width="90" style="34"/>
    <col min="9473" max="9473" width="89.375" style="34" customWidth="1"/>
    <col min="9474" max="9493" width="17.75" style="34" customWidth="1"/>
    <col min="9494" max="9728" width="90" style="34"/>
    <col min="9729" max="9729" width="89.375" style="34" customWidth="1"/>
    <col min="9730" max="9749" width="17.75" style="34" customWidth="1"/>
    <col min="9750" max="9984" width="90" style="34"/>
    <col min="9985" max="9985" width="89.375" style="34" customWidth="1"/>
    <col min="9986" max="10005" width="17.75" style="34" customWidth="1"/>
    <col min="10006" max="10240" width="90" style="34"/>
    <col min="10241" max="10241" width="89.375" style="34" customWidth="1"/>
    <col min="10242" max="10261" width="17.75" style="34" customWidth="1"/>
    <col min="10262" max="10496" width="90" style="34"/>
    <col min="10497" max="10497" width="89.375" style="34" customWidth="1"/>
    <col min="10498" max="10517" width="17.75" style="34" customWidth="1"/>
    <col min="10518" max="10752" width="90" style="34"/>
    <col min="10753" max="10753" width="89.375" style="34" customWidth="1"/>
    <col min="10754" max="10773" width="17.75" style="34" customWidth="1"/>
    <col min="10774" max="11008" width="90" style="34"/>
    <col min="11009" max="11009" width="89.375" style="34" customWidth="1"/>
    <col min="11010" max="11029" width="17.75" style="34" customWidth="1"/>
    <col min="11030" max="11264" width="90" style="34"/>
    <col min="11265" max="11265" width="89.375" style="34" customWidth="1"/>
    <col min="11266" max="11285" width="17.75" style="34" customWidth="1"/>
    <col min="11286" max="11520" width="90" style="34"/>
    <col min="11521" max="11521" width="89.375" style="34" customWidth="1"/>
    <col min="11522" max="11541" width="17.75" style="34" customWidth="1"/>
    <col min="11542" max="11776" width="90" style="34"/>
    <col min="11777" max="11777" width="89.375" style="34" customWidth="1"/>
    <col min="11778" max="11797" width="17.75" style="34" customWidth="1"/>
    <col min="11798" max="12032" width="90" style="34"/>
    <col min="12033" max="12033" width="89.375" style="34" customWidth="1"/>
    <col min="12034" max="12053" width="17.75" style="34" customWidth="1"/>
    <col min="12054" max="12288" width="90" style="34"/>
    <col min="12289" max="12289" width="89.375" style="34" customWidth="1"/>
    <col min="12290" max="12309" width="17.75" style="34" customWidth="1"/>
    <col min="12310" max="12544" width="90" style="34"/>
    <col min="12545" max="12545" width="89.375" style="34" customWidth="1"/>
    <col min="12546" max="12565" width="17.75" style="34" customWidth="1"/>
    <col min="12566" max="12800" width="90" style="34"/>
    <col min="12801" max="12801" width="89.375" style="34" customWidth="1"/>
    <col min="12802" max="12821" width="17.75" style="34" customWidth="1"/>
    <col min="12822" max="13056" width="90" style="34"/>
    <col min="13057" max="13057" width="89.375" style="34" customWidth="1"/>
    <col min="13058" max="13077" width="17.75" style="34" customWidth="1"/>
    <col min="13078" max="13312" width="90" style="34"/>
    <col min="13313" max="13313" width="89.375" style="34" customWidth="1"/>
    <col min="13314" max="13333" width="17.75" style="34" customWidth="1"/>
    <col min="13334" max="13568" width="90" style="34"/>
    <col min="13569" max="13569" width="89.375" style="34" customWidth="1"/>
    <col min="13570" max="13589" width="17.75" style="34" customWidth="1"/>
    <col min="13590" max="13824" width="90" style="34"/>
    <col min="13825" max="13825" width="89.375" style="34" customWidth="1"/>
    <col min="13826" max="13845" width="17.75" style="34" customWidth="1"/>
    <col min="13846" max="14080" width="90" style="34"/>
    <col min="14081" max="14081" width="89.375" style="34" customWidth="1"/>
    <col min="14082" max="14101" width="17.75" style="34" customWidth="1"/>
    <col min="14102" max="14336" width="90" style="34"/>
    <col min="14337" max="14337" width="89.375" style="34" customWidth="1"/>
    <col min="14338" max="14357" width="17.75" style="34" customWidth="1"/>
    <col min="14358" max="14592" width="90" style="34"/>
    <col min="14593" max="14593" width="89.375" style="34" customWidth="1"/>
    <col min="14594" max="14613" width="17.75" style="34" customWidth="1"/>
    <col min="14614" max="14848" width="90" style="34"/>
    <col min="14849" max="14849" width="89.375" style="34" customWidth="1"/>
    <col min="14850" max="14869" width="17.75" style="34" customWidth="1"/>
    <col min="14870" max="15104" width="90" style="34"/>
    <col min="15105" max="15105" width="89.375" style="34" customWidth="1"/>
    <col min="15106" max="15125" width="17.75" style="34" customWidth="1"/>
    <col min="15126" max="15360" width="90" style="34"/>
    <col min="15361" max="15361" width="89.375" style="34" customWidth="1"/>
    <col min="15362" max="15381" width="17.75" style="34" customWidth="1"/>
    <col min="15382" max="15616" width="90" style="34"/>
    <col min="15617" max="15617" width="89.375" style="34" customWidth="1"/>
    <col min="15618" max="15637" width="17.75" style="34" customWidth="1"/>
    <col min="15638" max="15872" width="90" style="34"/>
    <col min="15873" max="15873" width="89.375" style="34" customWidth="1"/>
    <col min="15874" max="15893" width="17.75" style="34" customWidth="1"/>
    <col min="15894" max="16128" width="90" style="34"/>
    <col min="16129" max="16129" width="89.375" style="34" customWidth="1"/>
    <col min="16130" max="16149" width="17.75" style="34" customWidth="1"/>
    <col min="16150" max="16384" width="90" style="34"/>
  </cols>
  <sheetData>
    <row r="1" spans="1:13" s="31" customFormat="1" ht="48" customHeight="1">
      <c r="A1" s="30" t="s">
        <v>133</v>
      </c>
    </row>
    <row r="2" spans="1:13" s="32" customFormat="1" ht="32.25" customHeight="1">
      <c r="A2" s="32" t="s">
        <v>134</v>
      </c>
    </row>
    <row r="3" spans="1:13" s="32" customFormat="1" ht="35.25" customHeight="1">
      <c r="A3" s="32" t="s">
        <v>135</v>
      </c>
    </row>
    <row r="4" spans="1:13" s="32" customFormat="1" ht="26.25" customHeight="1">
      <c r="A4" s="32" t="s">
        <v>127</v>
      </c>
    </row>
    <row r="5" spans="1:13" s="32" customFormat="1" ht="56.25" customHeight="1">
      <c r="A5" s="32" t="s">
        <v>136</v>
      </c>
    </row>
    <row r="6" spans="1:13" s="32" customFormat="1" ht="26.25" customHeight="1">
      <c r="A6" s="32" t="s">
        <v>128</v>
      </c>
    </row>
    <row r="7" spans="1:13" s="32" customFormat="1" ht="69" customHeight="1">
      <c r="A7" s="32" t="s">
        <v>137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s="32" customFormat="1" ht="54.75" customHeight="1">
      <c r="A8" s="32" t="s">
        <v>138</v>
      </c>
    </row>
    <row r="9" spans="1:13" s="32" customFormat="1" ht="66" customHeight="1">
      <c r="A9" s="32" t="s">
        <v>129</v>
      </c>
    </row>
    <row r="10" spans="1:13" s="32" customFormat="1" ht="51" customHeight="1">
      <c r="A10" s="32" t="s">
        <v>130</v>
      </c>
    </row>
    <row r="11" spans="1:13" s="32" customFormat="1" ht="49.5" customHeight="1">
      <c r="A11" s="32" t="s">
        <v>131</v>
      </c>
    </row>
    <row r="12" spans="1:13" s="32" customFormat="1" ht="48.75" customHeight="1">
      <c r="A12" s="32" t="s">
        <v>132</v>
      </c>
    </row>
    <row r="13" spans="1:13" ht="16.5"/>
    <row r="14" spans="1:13" ht="16.5"/>
    <row r="15" spans="1:13" ht="16.5"/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3" sqref="A3:E3"/>
    </sheetView>
  </sheetViews>
  <sheetFormatPr defaultRowHeight="16.5"/>
  <cols>
    <col min="1" max="2" width="9" style="25"/>
    <col min="6" max="7" width="9" style="25"/>
  </cols>
  <sheetData>
    <row r="1" spans="1:10" ht="33.75" customHeight="1">
      <c r="A1" s="35" t="s">
        <v>119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>
      <c r="A2" s="26"/>
      <c r="B2" s="26"/>
      <c r="C2" s="16"/>
      <c r="D2" s="16"/>
      <c r="E2" s="16"/>
      <c r="F2" s="26"/>
      <c r="G2" s="26"/>
      <c r="H2" s="17"/>
      <c r="I2" s="17"/>
      <c r="J2" s="18" t="s">
        <v>59</v>
      </c>
    </row>
    <row r="3" spans="1:10" ht="24.95" customHeight="1">
      <c r="A3" s="36" t="s">
        <v>57</v>
      </c>
      <c r="B3" s="37"/>
      <c r="C3" s="37"/>
      <c r="D3" s="37"/>
      <c r="E3" s="38"/>
      <c r="F3" s="39" t="s">
        <v>58</v>
      </c>
      <c r="G3" s="39"/>
      <c r="H3" s="39"/>
      <c r="I3" s="39"/>
      <c r="J3" s="39"/>
    </row>
    <row r="4" spans="1:10" ht="24.95" customHeight="1">
      <c r="A4" s="23" t="s">
        <v>60</v>
      </c>
      <c r="B4" s="23"/>
      <c r="C4" s="22" t="s">
        <v>117</v>
      </c>
      <c r="D4" s="22" t="s">
        <v>116</v>
      </c>
      <c r="E4" s="22" t="s">
        <v>61</v>
      </c>
      <c r="F4" s="23" t="s">
        <v>60</v>
      </c>
      <c r="G4" s="23"/>
      <c r="H4" s="22" t="s">
        <v>117</v>
      </c>
      <c r="I4" s="22" t="s">
        <v>118</v>
      </c>
      <c r="J4" s="22" t="s">
        <v>61</v>
      </c>
    </row>
    <row r="5" spans="1:10" ht="24.95" customHeight="1">
      <c r="A5" s="22" t="s">
        <v>115</v>
      </c>
      <c r="B5" s="22" t="s">
        <v>63</v>
      </c>
      <c r="C5" s="20">
        <v>63100</v>
      </c>
      <c r="D5" s="20">
        <v>63100</v>
      </c>
      <c r="E5" s="21">
        <f t="shared" ref="E5:E10" si="0">D5-C5</f>
        <v>0</v>
      </c>
      <c r="F5" s="40" t="s">
        <v>64</v>
      </c>
      <c r="G5" s="29" t="s">
        <v>65</v>
      </c>
      <c r="H5" s="20">
        <v>980800</v>
      </c>
      <c r="I5" s="20">
        <f>H5+J5</f>
        <v>982800</v>
      </c>
      <c r="J5" s="20">
        <v>2000</v>
      </c>
    </row>
    <row r="6" spans="1:10" ht="24.95" customHeight="1">
      <c r="A6" s="23" t="s">
        <v>24</v>
      </c>
      <c r="B6" s="23" t="s">
        <v>66</v>
      </c>
      <c r="C6" s="20">
        <v>1351700</v>
      </c>
      <c r="D6" s="20">
        <v>1355700</v>
      </c>
      <c r="E6" s="21">
        <f t="shared" si="0"/>
        <v>4000</v>
      </c>
      <c r="F6" s="41"/>
      <c r="G6" s="29" t="s">
        <v>38</v>
      </c>
      <c r="H6" s="20">
        <v>2000</v>
      </c>
      <c r="I6" s="20">
        <v>2000</v>
      </c>
      <c r="J6" s="20">
        <f t="shared" ref="J6:J12" si="1">I6-H6</f>
        <v>0</v>
      </c>
    </row>
    <row r="7" spans="1:10" ht="24.95" customHeight="1">
      <c r="A7" s="23" t="s">
        <v>67</v>
      </c>
      <c r="B7" s="23" t="s">
        <v>67</v>
      </c>
      <c r="C7" s="20">
        <v>40000</v>
      </c>
      <c r="D7" s="20">
        <v>40000</v>
      </c>
      <c r="E7" s="21">
        <f t="shared" si="0"/>
        <v>0</v>
      </c>
      <c r="F7" s="42"/>
      <c r="G7" s="29" t="s">
        <v>68</v>
      </c>
      <c r="H7" s="20">
        <v>111000</v>
      </c>
      <c r="I7" s="20">
        <v>111000</v>
      </c>
      <c r="J7" s="20">
        <f t="shared" si="1"/>
        <v>0</v>
      </c>
    </row>
    <row r="8" spans="1:10" ht="24.95" customHeight="1">
      <c r="A8" s="23" t="s">
        <v>69</v>
      </c>
      <c r="B8" s="23" t="s">
        <v>69</v>
      </c>
      <c r="C8" s="20">
        <v>11000</v>
      </c>
      <c r="D8" s="20">
        <v>11000</v>
      </c>
      <c r="E8" s="21">
        <f t="shared" si="0"/>
        <v>0</v>
      </c>
      <c r="F8" s="27" t="s">
        <v>70</v>
      </c>
      <c r="G8" s="23" t="s">
        <v>71</v>
      </c>
      <c r="H8" s="20">
        <v>46000</v>
      </c>
      <c r="I8" s="20">
        <v>46000</v>
      </c>
      <c r="J8" s="20">
        <f t="shared" si="1"/>
        <v>0</v>
      </c>
    </row>
    <row r="9" spans="1:10" ht="24.95" customHeight="1">
      <c r="A9" s="23" t="s">
        <v>72</v>
      </c>
      <c r="B9" s="23" t="s">
        <v>72</v>
      </c>
      <c r="C9" s="20">
        <v>64000</v>
      </c>
      <c r="D9" s="20">
        <v>64075</v>
      </c>
      <c r="E9" s="20">
        <f t="shared" si="0"/>
        <v>75</v>
      </c>
      <c r="F9" s="40" t="s">
        <v>11</v>
      </c>
      <c r="G9" s="29" t="s">
        <v>73</v>
      </c>
      <c r="H9" s="20">
        <v>318000</v>
      </c>
      <c r="I9" s="20">
        <v>320000</v>
      </c>
      <c r="J9" s="20">
        <f t="shared" si="1"/>
        <v>2000</v>
      </c>
    </row>
    <row r="10" spans="1:10" ht="24.95" customHeight="1">
      <c r="A10" s="23" t="s">
        <v>74</v>
      </c>
      <c r="B10" s="23" t="s">
        <v>74</v>
      </c>
      <c r="C10" s="20">
        <v>16000</v>
      </c>
      <c r="D10" s="20">
        <v>16000</v>
      </c>
      <c r="E10" s="21">
        <f t="shared" si="0"/>
        <v>0</v>
      </c>
      <c r="F10" s="42"/>
      <c r="G10" s="29" t="s">
        <v>75</v>
      </c>
      <c r="H10" s="20">
        <v>22000</v>
      </c>
      <c r="I10" s="20">
        <v>22000</v>
      </c>
      <c r="J10" s="20">
        <f t="shared" si="1"/>
        <v>0</v>
      </c>
    </row>
    <row r="11" spans="1:10" ht="24.95" customHeight="1">
      <c r="A11" s="23"/>
      <c r="B11" s="23"/>
      <c r="C11" s="19"/>
      <c r="D11" s="19"/>
      <c r="E11" s="19"/>
      <c r="F11" s="28" t="s">
        <v>76</v>
      </c>
      <c r="G11" s="23" t="s">
        <v>77</v>
      </c>
      <c r="H11" s="20">
        <v>60000</v>
      </c>
      <c r="I11" s="20">
        <v>60000</v>
      </c>
      <c r="J11" s="20">
        <f t="shared" si="1"/>
        <v>0</v>
      </c>
    </row>
    <row r="12" spans="1:10" ht="24.95" customHeight="1">
      <c r="A12" s="23"/>
      <c r="B12" s="23"/>
      <c r="C12" s="19"/>
      <c r="D12" s="19"/>
      <c r="E12" s="19"/>
      <c r="F12" s="23" t="s">
        <v>51</v>
      </c>
      <c r="G12" s="23" t="s">
        <v>78</v>
      </c>
      <c r="H12" s="20">
        <v>6000</v>
      </c>
      <c r="I12" s="20">
        <v>6075</v>
      </c>
      <c r="J12" s="20">
        <f t="shared" si="1"/>
        <v>75</v>
      </c>
    </row>
    <row r="13" spans="1:10" ht="24.95" customHeight="1">
      <c r="A13" s="36" t="s">
        <v>62</v>
      </c>
      <c r="B13" s="38"/>
      <c r="C13" s="20">
        <f>SUM(C5:C10)</f>
        <v>1545800</v>
      </c>
      <c r="D13" s="20">
        <f>SUM(D5:D10)</f>
        <v>1549875</v>
      </c>
      <c r="E13" s="20">
        <f>D13-C13</f>
        <v>4075</v>
      </c>
      <c r="F13" s="39" t="s">
        <v>62</v>
      </c>
      <c r="G13" s="39"/>
      <c r="H13" s="20">
        <f>SUM(H5:H12)</f>
        <v>1545800</v>
      </c>
      <c r="I13" s="20">
        <f>SUM(I5:I12)</f>
        <v>1549875</v>
      </c>
      <c r="J13" s="20">
        <f>I13-H13</f>
        <v>4075</v>
      </c>
    </row>
  </sheetData>
  <mergeCells count="7">
    <mergeCell ref="A1:J1"/>
    <mergeCell ref="A3:E3"/>
    <mergeCell ref="F3:J3"/>
    <mergeCell ref="A13:B13"/>
    <mergeCell ref="F13:G13"/>
    <mergeCell ref="F5:F7"/>
    <mergeCell ref="F9:F10"/>
  </mergeCells>
  <phoneticPr fontId="2" type="noConversion"/>
  <printOptions horizontalCentered="1"/>
  <pageMargins left="0.19685039370078741" right="0.19685039370078741" top="0.59055118110236227" bottom="0.7480314960629921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19" workbookViewId="0">
      <selection sqref="A1:G1"/>
    </sheetView>
  </sheetViews>
  <sheetFormatPr defaultRowHeight="16.5"/>
  <cols>
    <col min="1" max="2" width="8.875" customWidth="1"/>
    <col min="3" max="3" width="15.875" customWidth="1"/>
    <col min="4" max="6" width="11.25" customWidth="1"/>
    <col min="7" max="7" width="25" customWidth="1"/>
  </cols>
  <sheetData>
    <row r="1" spans="1:7" s="2" customFormat="1" ht="25.5" customHeight="1">
      <c r="A1" s="43" t="s">
        <v>114</v>
      </c>
      <c r="B1" s="43"/>
      <c r="C1" s="43"/>
      <c r="D1" s="43"/>
      <c r="E1" s="43"/>
      <c r="F1" s="43"/>
      <c r="G1" s="43"/>
    </row>
    <row r="2" spans="1:7" s="2" customFormat="1" ht="15" customHeight="1">
      <c r="A2" s="1" t="s">
        <v>0</v>
      </c>
      <c r="B2" s="3"/>
      <c r="C2" s="3"/>
      <c r="D2" s="3"/>
      <c r="E2" s="3"/>
      <c r="F2" s="3"/>
      <c r="G2" s="3"/>
    </row>
    <row r="3" spans="1:7" ht="15" customHeight="1">
      <c r="A3" s="44" t="s">
        <v>79</v>
      </c>
      <c r="B3" s="45"/>
      <c r="C3" s="46"/>
      <c r="D3" s="47" t="s">
        <v>139</v>
      </c>
      <c r="E3" s="47" t="s">
        <v>140</v>
      </c>
      <c r="F3" s="47" t="s">
        <v>80</v>
      </c>
      <c r="G3" s="47" t="s">
        <v>81</v>
      </c>
    </row>
    <row r="4" spans="1:7" ht="15" customHeight="1">
      <c r="A4" s="8" t="s">
        <v>12</v>
      </c>
      <c r="B4" s="8" t="s">
        <v>82</v>
      </c>
      <c r="C4" s="8" t="s">
        <v>83</v>
      </c>
      <c r="D4" s="48"/>
      <c r="E4" s="48"/>
      <c r="F4" s="48"/>
      <c r="G4" s="48"/>
    </row>
    <row r="5" spans="1:7" ht="15" customHeight="1">
      <c r="A5" s="52" t="s">
        <v>22</v>
      </c>
      <c r="B5" s="52" t="s">
        <v>13</v>
      </c>
      <c r="C5" s="9" t="s">
        <v>23</v>
      </c>
      <c r="D5" s="5">
        <v>20000</v>
      </c>
      <c r="E5" s="5">
        <v>20000</v>
      </c>
      <c r="F5" s="5">
        <f>E5-D5</f>
        <v>0</v>
      </c>
      <c r="G5" s="8"/>
    </row>
    <row r="6" spans="1:7" ht="15" customHeight="1">
      <c r="A6" s="53"/>
      <c r="B6" s="54"/>
      <c r="C6" s="9" t="s">
        <v>14</v>
      </c>
      <c r="D6" s="5">
        <v>43100</v>
      </c>
      <c r="E6" s="5">
        <v>43100</v>
      </c>
      <c r="F6" s="5">
        <f>E6-D6</f>
        <v>0</v>
      </c>
      <c r="G6" s="8"/>
    </row>
    <row r="7" spans="1:7" ht="15" customHeight="1">
      <c r="A7" s="54"/>
      <c r="B7" s="55" t="s">
        <v>88</v>
      </c>
      <c r="C7" s="56"/>
      <c r="D7" s="5">
        <f>D5+D6</f>
        <v>63100</v>
      </c>
      <c r="E7" s="5">
        <f t="shared" ref="E7:F7" si="0">E5+E6</f>
        <v>63100</v>
      </c>
      <c r="F7" s="5">
        <f t="shared" si="0"/>
        <v>0</v>
      </c>
      <c r="G7" s="8"/>
    </row>
    <row r="8" spans="1:7" ht="15" customHeight="1">
      <c r="A8" s="55" t="s">
        <v>89</v>
      </c>
      <c r="B8" s="57"/>
      <c r="C8" s="56"/>
      <c r="D8" s="5">
        <f>D7</f>
        <v>63100</v>
      </c>
      <c r="E8" s="5">
        <f t="shared" ref="E8:F8" si="1">E7</f>
        <v>63100</v>
      </c>
      <c r="F8" s="5">
        <f t="shared" si="1"/>
        <v>0</v>
      </c>
      <c r="G8" s="8"/>
    </row>
    <row r="9" spans="1:7" ht="93" customHeight="1">
      <c r="A9" s="52" t="s">
        <v>24</v>
      </c>
      <c r="B9" s="11" t="s">
        <v>21</v>
      </c>
      <c r="C9" s="4" t="s">
        <v>25</v>
      </c>
      <c r="D9" s="6">
        <v>1351700</v>
      </c>
      <c r="E9" s="6">
        <f>D9+F9</f>
        <v>1355700</v>
      </c>
      <c r="F9" s="7">
        <v>4000</v>
      </c>
      <c r="G9" s="12" t="s">
        <v>56</v>
      </c>
    </row>
    <row r="10" spans="1:7" ht="15" customHeight="1">
      <c r="A10" s="54"/>
      <c r="B10" s="55" t="s">
        <v>90</v>
      </c>
      <c r="C10" s="56"/>
      <c r="D10" s="24">
        <f>D9</f>
        <v>1351700</v>
      </c>
      <c r="E10" s="24">
        <f t="shared" ref="E10:F11" si="2">E9</f>
        <v>1355700</v>
      </c>
      <c r="F10" s="24">
        <f t="shared" si="2"/>
        <v>4000</v>
      </c>
      <c r="G10" s="12"/>
    </row>
    <row r="11" spans="1:7" ht="15" customHeight="1">
      <c r="A11" s="55" t="s">
        <v>91</v>
      </c>
      <c r="B11" s="57"/>
      <c r="C11" s="56"/>
      <c r="D11" s="24">
        <f>D10</f>
        <v>1351700</v>
      </c>
      <c r="E11" s="24">
        <f t="shared" si="2"/>
        <v>1355700</v>
      </c>
      <c r="F11" s="24">
        <f t="shared" si="2"/>
        <v>4000</v>
      </c>
      <c r="G11" s="12"/>
    </row>
    <row r="12" spans="1:7" ht="15" customHeight="1">
      <c r="A12" s="52" t="s">
        <v>15</v>
      </c>
      <c r="B12" s="52" t="s">
        <v>19</v>
      </c>
      <c r="C12" s="8" t="s">
        <v>18</v>
      </c>
      <c r="D12" s="15">
        <v>10000</v>
      </c>
      <c r="E12" s="15">
        <v>10000</v>
      </c>
      <c r="F12" s="7">
        <f t="shared" ref="F12:F23" si="3">E12-D12</f>
        <v>0</v>
      </c>
      <c r="G12" s="6"/>
    </row>
    <row r="13" spans="1:7" ht="15" customHeight="1">
      <c r="A13" s="53"/>
      <c r="B13" s="54"/>
      <c r="C13" s="8" t="s">
        <v>26</v>
      </c>
      <c r="D13" s="15">
        <v>30000</v>
      </c>
      <c r="E13" s="15">
        <v>30000</v>
      </c>
      <c r="F13" s="7">
        <f t="shared" si="3"/>
        <v>0</v>
      </c>
      <c r="G13" s="6"/>
    </row>
    <row r="14" spans="1:7" ht="15" customHeight="1">
      <c r="A14" s="54"/>
      <c r="B14" s="55" t="s">
        <v>92</v>
      </c>
      <c r="C14" s="56"/>
      <c r="D14" s="24">
        <f>D12+D13</f>
        <v>40000</v>
      </c>
      <c r="E14" s="24">
        <f t="shared" ref="E14:F14" si="4">E12+E13</f>
        <v>40000</v>
      </c>
      <c r="F14" s="24">
        <f t="shared" si="4"/>
        <v>0</v>
      </c>
      <c r="G14" s="6"/>
    </row>
    <row r="15" spans="1:7" ht="15" customHeight="1">
      <c r="A15" s="55" t="s">
        <v>93</v>
      </c>
      <c r="B15" s="57"/>
      <c r="C15" s="56"/>
      <c r="D15" s="24">
        <f>D14</f>
        <v>40000</v>
      </c>
      <c r="E15" s="24">
        <f t="shared" ref="E15:F15" si="5">E14</f>
        <v>40000</v>
      </c>
      <c r="F15" s="24">
        <f t="shared" si="5"/>
        <v>0</v>
      </c>
      <c r="G15" s="6"/>
    </row>
    <row r="16" spans="1:7" ht="15" customHeight="1">
      <c r="A16" s="47" t="s">
        <v>27</v>
      </c>
      <c r="B16" s="14" t="s">
        <v>27</v>
      </c>
      <c r="C16" s="14" t="s">
        <v>7</v>
      </c>
      <c r="D16" s="6">
        <v>11000</v>
      </c>
      <c r="E16" s="6">
        <v>11000</v>
      </c>
      <c r="F16" s="7">
        <f t="shared" si="3"/>
        <v>0</v>
      </c>
      <c r="G16" s="6"/>
    </row>
    <row r="17" spans="1:7" ht="15" customHeight="1">
      <c r="A17" s="48"/>
      <c r="B17" s="44" t="s">
        <v>94</v>
      </c>
      <c r="C17" s="46"/>
      <c r="D17" s="6">
        <f>D16</f>
        <v>11000</v>
      </c>
      <c r="E17" s="6">
        <f t="shared" ref="E17:F18" si="6">E16</f>
        <v>11000</v>
      </c>
      <c r="F17" s="6">
        <f t="shared" si="6"/>
        <v>0</v>
      </c>
      <c r="G17" s="6"/>
    </row>
    <row r="18" spans="1:7" ht="15" customHeight="1">
      <c r="A18" s="44" t="s">
        <v>95</v>
      </c>
      <c r="B18" s="45"/>
      <c r="C18" s="46"/>
      <c r="D18" s="6">
        <f>D17</f>
        <v>11000</v>
      </c>
      <c r="E18" s="6">
        <f t="shared" si="6"/>
        <v>11000</v>
      </c>
      <c r="F18" s="6">
        <f t="shared" si="6"/>
        <v>0</v>
      </c>
      <c r="G18" s="6"/>
    </row>
    <row r="19" spans="1:7" ht="15" customHeight="1">
      <c r="A19" s="47" t="s">
        <v>6</v>
      </c>
      <c r="B19" s="8" t="s">
        <v>6</v>
      </c>
      <c r="C19" s="9" t="s">
        <v>28</v>
      </c>
      <c r="D19" s="6">
        <v>64000</v>
      </c>
      <c r="E19" s="6">
        <v>64075</v>
      </c>
      <c r="F19" s="7">
        <f t="shared" si="3"/>
        <v>75</v>
      </c>
      <c r="G19" s="6"/>
    </row>
    <row r="20" spans="1:7" ht="15" customHeight="1">
      <c r="A20" s="48"/>
      <c r="B20" s="44" t="s">
        <v>96</v>
      </c>
      <c r="C20" s="46"/>
      <c r="D20" s="6">
        <f>D19</f>
        <v>64000</v>
      </c>
      <c r="E20" s="6">
        <f t="shared" ref="E20:F21" si="7">E19</f>
        <v>64075</v>
      </c>
      <c r="F20" s="6">
        <f t="shared" si="7"/>
        <v>75</v>
      </c>
      <c r="G20" s="6"/>
    </row>
    <row r="21" spans="1:7" ht="15" customHeight="1">
      <c r="A21" s="44" t="s">
        <v>97</v>
      </c>
      <c r="B21" s="45"/>
      <c r="C21" s="46"/>
      <c r="D21" s="6">
        <f>D20</f>
        <v>64000</v>
      </c>
      <c r="E21" s="6">
        <f t="shared" si="7"/>
        <v>64075</v>
      </c>
      <c r="F21" s="6">
        <f t="shared" si="7"/>
        <v>75</v>
      </c>
      <c r="G21" s="6"/>
    </row>
    <row r="22" spans="1:7" ht="15" customHeight="1">
      <c r="A22" s="49" t="s">
        <v>29</v>
      </c>
      <c r="B22" s="49" t="s">
        <v>29</v>
      </c>
      <c r="C22" s="9" t="s">
        <v>30</v>
      </c>
      <c r="D22" s="6">
        <v>1000</v>
      </c>
      <c r="E22" s="6">
        <v>1000</v>
      </c>
      <c r="F22" s="5">
        <f t="shared" si="3"/>
        <v>0</v>
      </c>
      <c r="G22" s="6"/>
    </row>
    <row r="23" spans="1:7" ht="15" customHeight="1">
      <c r="A23" s="49"/>
      <c r="B23" s="49"/>
      <c r="C23" s="8" t="s">
        <v>31</v>
      </c>
      <c r="D23" s="6">
        <v>15000</v>
      </c>
      <c r="E23" s="6">
        <v>15000</v>
      </c>
      <c r="F23" s="5">
        <f t="shared" si="3"/>
        <v>0</v>
      </c>
      <c r="G23" s="6"/>
    </row>
    <row r="24" spans="1:7" ht="15" customHeight="1">
      <c r="A24" s="49"/>
      <c r="B24" s="49" t="s">
        <v>98</v>
      </c>
      <c r="C24" s="49"/>
      <c r="D24" s="6">
        <f>D22+D23</f>
        <v>16000</v>
      </c>
      <c r="E24" s="6">
        <f t="shared" ref="E24:F24" si="8">E22+E23</f>
        <v>16000</v>
      </c>
      <c r="F24" s="6">
        <f t="shared" si="8"/>
        <v>0</v>
      </c>
      <c r="G24" s="6"/>
    </row>
    <row r="25" spans="1:7" ht="15" customHeight="1">
      <c r="A25" s="44" t="s">
        <v>99</v>
      </c>
      <c r="B25" s="45"/>
      <c r="C25" s="46"/>
      <c r="D25" s="6">
        <f>D24</f>
        <v>16000</v>
      </c>
      <c r="E25" s="6">
        <f t="shared" ref="E25:F25" si="9">E24</f>
        <v>16000</v>
      </c>
      <c r="F25" s="6">
        <f t="shared" si="9"/>
        <v>0</v>
      </c>
      <c r="G25" s="6"/>
    </row>
    <row r="26" spans="1:7" ht="15" customHeight="1">
      <c r="A26" s="44" t="s">
        <v>100</v>
      </c>
      <c r="B26" s="45"/>
      <c r="C26" s="46"/>
      <c r="D26" s="6">
        <f>D8+D11+D15+D18+D21+D25</f>
        <v>1545800</v>
      </c>
      <c r="E26" s="6">
        <f t="shared" ref="E26:F26" si="10">E8+E11+E15+E18+E21+E25</f>
        <v>1549875</v>
      </c>
      <c r="F26" s="6">
        <f t="shared" si="10"/>
        <v>4075</v>
      </c>
      <c r="G26" s="6"/>
    </row>
    <row r="27" spans="1:7" ht="15" customHeight="1">
      <c r="A27" s="50" t="s">
        <v>87</v>
      </c>
      <c r="B27" s="50"/>
      <c r="C27" s="50"/>
      <c r="D27" s="50"/>
      <c r="E27" s="50"/>
      <c r="F27" s="50"/>
      <c r="G27" s="50"/>
    </row>
    <row r="28" spans="1:7" ht="15" customHeight="1">
      <c r="A28" s="44" t="s">
        <v>84</v>
      </c>
      <c r="B28" s="45"/>
      <c r="C28" s="46"/>
      <c r="D28" s="47" t="s">
        <v>139</v>
      </c>
      <c r="E28" s="47" t="s">
        <v>141</v>
      </c>
      <c r="F28" s="47" t="s">
        <v>85</v>
      </c>
      <c r="G28" s="47" t="s">
        <v>81</v>
      </c>
    </row>
    <row r="29" spans="1:7" ht="15" customHeight="1">
      <c r="A29" s="8" t="s">
        <v>12</v>
      </c>
      <c r="B29" s="8" t="s">
        <v>86</v>
      </c>
      <c r="C29" s="8" t="s">
        <v>83</v>
      </c>
      <c r="D29" s="48"/>
      <c r="E29" s="48"/>
      <c r="F29" s="48"/>
      <c r="G29" s="51"/>
    </row>
    <row r="30" spans="1:7" ht="15" customHeight="1">
      <c r="A30" s="47" t="s">
        <v>104</v>
      </c>
      <c r="B30" s="47" t="s">
        <v>32</v>
      </c>
      <c r="C30" s="8" t="s">
        <v>33</v>
      </c>
      <c r="D30" s="6">
        <v>636500</v>
      </c>
      <c r="E30" s="6">
        <v>636500</v>
      </c>
      <c r="F30" s="7">
        <f>E30-D30</f>
        <v>0</v>
      </c>
      <c r="G30" s="6" t="s">
        <v>53</v>
      </c>
    </row>
    <row r="31" spans="1:7" ht="58.5" customHeight="1">
      <c r="A31" s="58"/>
      <c r="B31" s="58"/>
      <c r="C31" s="8" t="s">
        <v>34</v>
      </c>
      <c r="D31" s="6">
        <v>192300</v>
      </c>
      <c r="E31" s="6">
        <v>194300</v>
      </c>
      <c r="F31" s="7">
        <f>E31-D31</f>
        <v>2000</v>
      </c>
      <c r="G31" s="12" t="s">
        <v>55</v>
      </c>
    </row>
    <row r="32" spans="1:7" ht="15" customHeight="1">
      <c r="A32" s="58"/>
      <c r="B32" s="58"/>
      <c r="C32" s="8" t="s">
        <v>35</v>
      </c>
      <c r="D32" s="6">
        <v>73000</v>
      </c>
      <c r="E32" s="6">
        <v>73000</v>
      </c>
      <c r="F32" s="7">
        <f t="shared" ref="F32:F65" si="11">E32-D32</f>
        <v>0</v>
      </c>
      <c r="G32" s="6"/>
    </row>
    <row r="33" spans="1:7" ht="15" customHeight="1">
      <c r="A33" s="58"/>
      <c r="B33" s="58"/>
      <c r="C33" s="9" t="s">
        <v>36</v>
      </c>
      <c r="D33" s="6">
        <v>76000</v>
      </c>
      <c r="E33" s="6">
        <v>76000</v>
      </c>
      <c r="F33" s="7">
        <f t="shared" si="11"/>
        <v>0</v>
      </c>
      <c r="G33" s="12"/>
    </row>
    <row r="34" spans="1:7" ht="15" customHeight="1">
      <c r="A34" s="58"/>
      <c r="B34" s="48"/>
      <c r="C34" s="8" t="s">
        <v>37</v>
      </c>
      <c r="D34" s="6">
        <v>3000</v>
      </c>
      <c r="E34" s="6">
        <v>3000</v>
      </c>
      <c r="F34" s="5">
        <f t="shared" si="11"/>
        <v>0</v>
      </c>
      <c r="G34" s="12"/>
    </row>
    <row r="35" spans="1:7" ht="15" customHeight="1">
      <c r="A35" s="58"/>
      <c r="B35" s="44" t="s">
        <v>101</v>
      </c>
      <c r="C35" s="46"/>
      <c r="D35" s="6">
        <f>D30+D31+D32+D33+D34</f>
        <v>980800</v>
      </c>
      <c r="E35" s="6">
        <f t="shared" ref="E35:F35" si="12">E30+E31+E32+E33+E34</f>
        <v>982800</v>
      </c>
      <c r="F35" s="6">
        <f t="shared" si="12"/>
        <v>2000</v>
      </c>
      <c r="G35" s="12"/>
    </row>
    <row r="36" spans="1:7" ht="15" customHeight="1">
      <c r="A36" s="58"/>
      <c r="B36" s="47" t="s">
        <v>38</v>
      </c>
      <c r="C36" s="10" t="s">
        <v>1</v>
      </c>
      <c r="D36" s="6">
        <v>2000</v>
      </c>
      <c r="E36" s="6">
        <v>2000</v>
      </c>
      <c r="F36" s="7">
        <f t="shared" si="11"/>
        <v>0</v>
      </c>
      <c r="G36" s="12"/>
    </row>
    <row r="37" spans="1:7" ht="15" customHeight="1">
      <c r="A37" s="58"/>
      <c r="B37" s="48"/>
      <c r="C37" s="10" t="s">
        <v>39</v>
      </c>
      <c r="D37" s="6">
        <v>0</v>
      </c>
      <c r="E37" s="6">
        <v>0</v>
      </c>
      <c r="F37" s="5">
        <f t="shared" si="11"/>
        <v>0</v>
      </c>
      <c r="G37" s="12"/>
    </row>
    <row r="38" spans="1:7" ht="15" customHeight="1">
      <c r="A38" s="58"/>
      <c r="B38" s="44" t="s">
        <v>102</v>
      </c>
      <c r="C38" s="46"/>
      <c r="D38" s="6">
        <f>D36+D37</f>
        <v>2000</v>
      </c>
      <c r="E38" s="6">
        <f t="shared" ref="E38:F38" si="13">E36+E37</f>
        <v>2000</v>
      </c>
      <c r="F38" s="6">
        <f t="shared" si="13"/>
        <v>0</v>
      </c>
      <c r="G38" s="12"/>
    </row>
    <row r="39" spans="1:7" ht="15" customHeight="1">
      <c r="A39" s="58"/>
      <c r="B39" s="52" t="s">
        <v>40</v>
      </c>
      <c r="C39" s="10" t="s">
        <v>41</v>
      </c>
      <c r="D39" s="6">
        <v>2000</v>
      </c>
      <c r="E39" s="6">
        <v>2000</v>
      </c>
      <c r="F39" s="7">
        <f t="shared" si="11"/>
        <v>0</v>
      </c>
      <c r="G39" s="12"/>
    </row>
    <row r="40" spans="1:7" ht="114.75" customHeight="1">
      <c r="A40" s="58"/>
      <c r="B40" s="53"/>
      <c r="C40" s="10" t="s">
        <v>16</v>
      </c>
      <c r="D40" s="6">
        <v>30000</v>
      </c>
      <c r="E40" s="6">
        <v>32000</v>
      </c>
      <c r="F40" s="7">
        <f t="shared" si="11"/>
        <v>2000</v>
      </c>
      <c r="G40" s="12" t="s">
        <v>126</v>
      </c>
    </row>
    <row r="41" spans="1:7" ht="120" customHeight="1">
      <c r="A41" s="58"/>
      <c r="B41" s="53"/>
      <c r="C41" s="10" t="s">
        <v>2</v>
      </c>
      <c r="D41" s="6">
        <v>60000</v>
      </c>
      <c r="E41" s="6">
        <v>60000</v>
      </c>
      <c r="F41" s="7">
        <f t="shared" si="11"/>
        <v>0</v>
      </c>
      <c r="G41" s="12" t="s">
        <v>125</v>
      </c>
    </row>
    <row r="42" spans="1:7" ht="83.25" customHeight="1">
      <c r="A42" s="58"/>
      <c r="B42" s="53"/>
      <c r="C42" s="10" t="s">
        <v>3</v>
      </c>
      <c r="D42" s="6">
        <v>9000</v>
      </c>
      <c r="E42" s="6">
        <v>9000</v>
      </c>
      <c r="F42" s="7">
        <f t="shared" si="11"/>
        <v>0</v>
      </c>
      <c r="G42" s="12" t="s">
        <v>124</v>
      </c>
    </row>
    <row r="43" spans="1:7" ht="15" customHeight="1">
      <c r="A43" s="58"/>
      <c r="B43" s="53"/>
      <c r="C43" s="10" t="s">
        <v>8</v>
      </c>
      <c r="D43" s="6">
        <v>7000</v>
      </c>
      <c r="E43" s="6">
        <v>7000</v>
      </c>
      <c r="F43" s="7">
        <f t="shared" si="11"/>
        <v>0</v>
      </c>
      <c r="G43" s="6"/>
    </row>
    <row r="44" spans="1:7" ht="15" customHeight="1">
      <c r="A44" s="58"/>
      <c r="B44" s="54"/>
      <c r="C44" s="10" t="s">
        <v>4</v>
      </c>
      <c r="D44" s="6">
        <v>3000</v>
      </c>
      <c r="E44" s="6">
        <v>3000</v>
      </c>
      <c r="F44" s="5">
        <f t="shared" si="11"/>
        <v>0</v>
      </c>
      <c r="G44" s="12"/>
    </row>
    <row r="45" spans="1:7" ht="15" customHeight="1">
      <c r="A45" s="48"/>
      <c r="B45" s="55" t="s">
        <v>103</v>
      </c>
      <c r="C45" s="56"/>
      <c r="D45" s="6">
        <f>D39+D40+D41+D42+D43+D44</f>
        <v>111000</v>
      </c>
      <c r="E45" s="6">
        <f t="shared" ref="E45:F45" si="14">E39+E40+E41+E42+E43+E44</f>
        <v>113000</v>
      </c>
      <c r="F45" s="6">
        <f t="shared" si="14"/>
        <v>2000</v>
      </c>
      <c r="G45" s="12"/>
    </row>
    <row r="46" spans="1:7" ht="15" customHeight="1">
      <c r="A46" s="44" t="s">
        <v>105</v>
      </c>
      <c r="B46" s="45"/>
      <c r="C46" s="46"/>
      <c r="D46" s="6">
        <f>D35+D38+D45</f>
        <v>1093800</v>
      </c>
      <c r="E46" s="6">
        <f t="shared" ref="E46:F46" si="15">E35+E38+E45</f>
        <v>1097800</v>
      </c>
      <c r="F46" s="6">
        <f t="shared" si="15"/>
        <v>4000</v>
      </c>
      <c r="G46" s="12"/>
    </row>
    <row r="47" spans="1:7" ht="15" customHeight="1">
      <c r="A47" s="49" t="s">
        <v>9</v>
      </c>
      <c r="B47" s="49" t="s">
        <v>5</v>
      </c>
      <c r="C47" s="8" t="s">
        <v>5</v>
      </c>
      <c r="D47" s="6">
        <v>0</v>
      </c>
      <c r="E47" s="6">
        <v>0</v>
      </c>
      <c r="F47" s="7">
        <f t="shared" si="11"/>
        <v>0</v>
      </c>
      <c r="G47" s="12"/>
    </row>
    <row r="48" spans="1:7" ht="15" customHeight="1">
      <c r="A48" s="49"/>
      <c r="B48" s="49"/>
      <c r="C48" s="8" t="s">
        <v>20</v>
      </c>
      <c r="D48" s="6">
        <v>15000</v>
      </c>
      <c r="E48" s="6">
        <v>15000</v>
      </c>
      <c r="F48" s="7">
        <f t="shared" si="11"/>
        <v>0</v>
      </c>
      <c r="G48" s="12"/>
    </row>
    <row r="49" spans="1:7" ht="26.25" customHeight="1">
      <c r="A49" s="49"/>
      <c r="B49" s="49"/>
      <c r="C49" s="9" t="s">
        <v>10</v>
      </c>
      <c r="D49" s="6">
        <v>31000</v>
      </c>
      <c r="E49" s="6">
        <v>31000</v>
      </c>
      <c r="F49" s="5">
        <f t="shared" si="11"/>
        <v>0</v>
      </c>
      <c r="G49" s="12" t="s">
        <v>122</v>
      </c>
    </row>
    <row r="50" spans="1:7" ht="15" customHeight="1">
      <c r="A50" s="49"/>
      <c r="B50" s="49" t="s">
        <v>106</v>
      </c>
      <c r="C50" s="49"/>
      <c r="D50" s="6">
        <f>D47+D48+D49</f>
        <v>46000</v>
      </c>
      <c r="E50" s="6">
        <f t="shared" ref="E50:F50" si="16">E47+E48+E49</f>
        <v>46000</v>
      </c>
      <c r="F50" s="6">
        <f t="shared" si="16"/>
        <v>0</v>
      </c>
      <c r="G50" s="12"/>
    </row>
    <row r="51" spans="1:7" ht="15" customHeight="1">
      <c r="A51" s="49" t="s">
        <v>107</v>
      </c>
      <c r="B51" s="49"/>
      <c r="C51" s="49"/>
      <c r="D51" s="6">
        <f>D50</f>
        <v>46000</v>
      </c>
      <c r="E51" s="6">
        <f t="shared" ref="E51:F51" si="17">E50</f>
        <v>46000</v>
      </c>
      <c r="F51" s="6">
        <f t="shared" si="17"/>
        <v>0</v>
      </c>
      <c r="G51" s="12"/>
    </row>
    <row r="52" spans="1:7" ht="24.75" customHeight="1">
      <c r="A52" s="47" t="s">
        <v>11</v>
      </c>
      <c r="B52" s="52" t="s">
        <v>40</v>
      </c>
      <c r="C52" s="8" t="s">
        <v>42</v>
      </c>
      <c r="D52" s="6">
        <v>291000</v>
      </c>
      <c r="E52" s="6">
        <v>291000</v>
      </c>
      <c r="F52" s="7">
        <f t="shared" si="11"/>
        <v>0</v>
      </c>
      <c r="G52" s="12" t="s">
        <v>123</v>
      </c>
    </row>
    <row r="53" spans="1:7" ht="15" customHeight="1">
      <c r="A53" s="58"/>
      <c r="B53" s="53"/>
      <c r="C53" s="8" t="s">
        <v>43</v>
      </c>
      <c r="D53" s="6">
        <v>3000</v>
      </c>
      <c r="E53" s="6">
        <v>3000</v>
      </c>
      <c r="F53" s="7">
        <f t="shared" si="11"/>
        <v>0</v>
      </c>
      <c r="G53" s="12"/>
    </row>
    <row r="54" spans="1:7" ht="15" customHeight="1">
      <c r="A54" s="58"/>
      <c r="B54" s="53"/>
      <c r="C54" s="8" t="s">
        <v>17</v>
      </c>
      <c r="D54" s="6">
        <v>10000</v>
      </c>
      <c r="E54" s="6">
        <v>10000</v>
      </c>
      <c r="F54" s="7">
        <f t="shared" si="11"/>
        <v>0</v>
      </c>
      <c r="G54" s="12"/>
    </row>
    <row r="55" spans="1:7" ht="15" customHeight="1">
      <c r="A55" s="58"/>
      <c r="B55" s="53"/>
      <c r="C55" s="8" t="s">
        <v>44</v>
      </c>
      <c r="D55" s="6">
        <v>1000</v>
      </c>
      <c r="E55" s="6">
        <v>1000</v>
      </c>
      <c r="F55" s="7">
        <f t="shared" si="11"/>
        <v>0</v>
      </c>
      <c r="G55" s="12"/>
    </row>
    <row r="56" spans="1:7" ht="15" customHeight="1">
      <c r="A56" s="58"/>
      <c r="B56" s="53"/>
      <c r="C56" s="8" t="s">
        <v>45</v>
      </c>
      <c r="D56" s="6">
        <v>3000</v>
      </c>
      <c r="E56" s="6">
        <v>3000</v>
      </c>
      <c r="F56" s="7">
        <f t="shared" si="11"/>
        <v>0</v>
      </c>
      <c r="G56" s="12" t="s">
        <v>54</v>
      </c>
    </row>
    <row r="57" spans="1:7" ht="15" customHeight="1">
      <c r="A57" s="58"/>
      <c r="B57" s="53"/>
      <c r="C57" s="8" t="s">
        <v>46</v>
      </c>
      <c r="D57" s="6">
        <v>10000</v>
      </c>
      <c r="E57" s="6">
        <v>10000</v>
      </c>
      <c r="F57" s="7">
        <f t="shared" si="11"/>
        <v>0</v>
      </c>
      <c r="G57" s="12"/>
    </row>
    <row r="58" spans="1:7" ht="15" customHeight="1">
      <c r="A58" s="58"/>
      <c r="B58" s="55" t="s">
        <v>103</v>
      </c>
      <c r="C58" s="56"/>
      <c r="D58" s="6">
        <f>D52+D53+D54+D55+D56+D57</f>
        <v>318000</v>
      </c>
      <c r="E58" s="6">
        <f t="shared" ref="E58:F58" si="18">E52+E53+E54+E55+E56+E57</f>
        <v>318000</v>
      </c>
      <c r="F58" s="6">
        <f t="shared" si="18"/>
        <v>0</v>
      </c>
      <c r="G58" s="12"/>
    </row>
    <row r="59" spans="1:7" ht="23.25" customHeight="1">
      <c r="A59" s="58"/>
      <c r="B59" s="8" t="s">
        <v>47</v>
      </c>
      <c r="C59" s="9" t="s">
        <v>48</v>
      </c>
      <c r="D59" s="6">
        <v>22000</v>
      </c>
      <c r="E59" s="6">
        <v>22000</v>
      </c>
      <c r="F59" s="7">
        <f t="shared" si="11"/>
        <v>0</v>
      </c>
      <c r="G59" s="12" t="s">
        <v>120</v>
      </c>
    </row>
    <row r="60" spans="1:7" ht="15" customHeight="1">
      <c r="A60" s="48"/>
      <c r="B60" s="44" t="s">
        <v>108</v>
      </c>
      <c r="C60" s="46"/>
      <c r="D60" s="6">
        <f>D59</f>
        <v>22000</v>
      </c>
      <c r="E60" s="6">
        <f t="shared" ref="E60:F60" si="19">E59</f>
        <v>22000</v>
      </c>
      <c r="F60" s="6">
        <f t="shared" si="19"/>
        <v>0</v>
      </c>
      <c r="G60" s="12"/>
    </row>
    <row r="61" spans="1:7" ht="15" customHeight="1">
      <c r="A61" s="44" t="s">
        <v>109</v>
      </c>
      <c r="B61" s="45"/>
      <c r="C61" s="46"/>
      <c r="D61" s="6">
        <f>D58+D60</f>
        <v>340000</v>
      </c>
      <c r="E61" s="6">
        <f t="shared" ref="E61:F61" si="20">E58+E60</f>
        <v>340000</v>
      </c>
      <c r="F61" s="6">
        <f t="shared" si="20"/>
        <v>0</v>
      </c>
      <c r="G61" s="12"/>
    </row>
    <row r="62" spans="1:7" ht="15" customHeight="1">
      <c r="A62" s="13" t="s">
        <v>49</v>
      </c>
      <c r="B62" s="13" t="s">
        <v>49</v>
      </c>
      <c r="C62" s="8" t="s">
        <v>49</v>
      </c>
      <c r="D62" s="6">
        <v>60000</v>
      </c>
      <c r="E62" s="6">
        <v>60000</v>
      </c>
      <c r="F62" s="7">
        <f t="shared" si="11"/>
        <v>0</v>
      </c>
      <c r="G62" s="6" t="s">
        <v>121</v>
      </c>
    </row>
    <row r="63" spans="1:7" ht="15" customHeight="1">
      <c r="A63" s="44" t="s">
        <v>110</v>
      </c>
      <c r="B63" s="45"/>
      <c r="C63" s="46"/>
      <c r="D63" s="6">
        <f>D62</f>
        <v>60000</v>
      </c>
      <c r="E63" s="6">
        <f t="shared" ref="E63:F63" si="21">E62</f>
        <v>60000</v>
      </c>
      <c r="F63" s="6">
        <f t="shared" si="21"/>
        <v>0</v>
      </c>
      <c r="G63" s="6"/>
    </row>
    <row r="64" spans="1:7" ht="15" customHeight="1">
      <c r="A64" s="59" t="s">
        <v>50</v>
      </c>
      <c r="B64" s="59" t="s">
        <v>50</v>
      </c>
      <c r="C64" s="8" t="s">
        <v>51</v>
      </c>
      <c r="D64" s="6">
        <v>3000</v>
      </c>
      <c r="E64" s="6">
        <v>3075</v>
      </c>
      <c r="F64" s="7">
        <f>E64-D64</f>
        <v>75</v>
      </c>
      <c r="G64" s="6"/>
    </row>
    <row r="65" spans="1:7" ht="15" customHeight="1">
      <c r="A65" s="59"/>
      <c r="B65" s="59"/>
      <c r="C65" s="8" t="s">
        <v>52</v>
      </c>
      <c r="D65" s="6">
        <v>3000</v>
      </c>
      <c r="E65" s="6">
        <v>3000</v>
      </c>
      <c r="F65" s="5">
        <f t="shared" si="11"/>
        <v>0</v>
      </c>
      <c r="G65" s="6"/>
    </row>
    <row r="66" spans="1:7" ht="15" customHeight="1">
      <c r="A66" s="59"/>
      <c r="B66" s="59" t="s">
        <v>111</v>
      </c>
      <c r="C66" s="59"/>
      <c r="D66" s="6">
        <f>D64+D65</f>
        <v>6000</v>
      </c>
      <c r="E66" s="6">
        <f t="shared" ref="E66:F66" si="22">E64+E65</f>
        <v>6075</v>
      </c>
      <c r="F66" s="6">
        <f t="shared" si="22"/>
        <v>75</v>
      </c>
      <c r="G66" s="6"/>
    </row>
    <row r="67" spans="1:7" ht="15" customHeight="1">
      <c r="A67" s="49" t="s">
        <v>112</v>
      </c>
      <c r="B67" s="49"/>
      <c r="C67" s="49"/>
      <c r="D67" s="6">
        <f>D66</f>
        <v>6000</v>
      </c>
      <c r="E67" s="6">
        <f t="shared" ref="E67:F67" si="23">E66</f>
        <v>6075</v>
      </c>
      <c r="F67" s="6">
        <f t="shared" si="23"/>
        <v>75</v>
      </c>
      <c r="G67" s="6"/>
    </row>
    <row r="68" spans="1:7" ht="15" customHeight="1">
      <c r="A68" s="59" t="s">
        <v>113</v>
      </c>
      <c r="B68" s="59"/>
      <c r="C68" s="59"/>
      <c r="D68" s="6">
        <f>D46+D51+D61+D63+D67</f>
        <v>1545800</v>
      </c>
      <c r="E68" s="6">
        <f t="shared" ref="E68:F68" si="24">E46+E51+E61+E63+E67</f>
        <v>1549875</v>
      </c>
      <c r="F68" s="6">
        <f t="shared" si="24"/>
        <v>4075</v>
      </c>
      <c r="G68" s="6"/>
    </row>
  </sheetData>
  <mergeCells count="57">
    <mergeCell ref="A64:A66"/>
    <mergeCell ref="A67:C67"/>
    <mergeCell ref="A68:C68"/>
    <mergeCell ref="A63:C63"/>
    <mergeCell ref="B66:C66"/>
    <mergeCell ref="B64:B65"/>
    <mergeCell ref="A51:C51"/>
    <mergeCell ref="B47:B49"/>
    <mergeCell ref="B58:C58"/>
    <mergeCell ref="B60:C60"/>
    <mergeCell ref="A61:C61"/>
    <mergeCell ref="B52:B57"/>
    <mergeCell ref="A52:A60"/>
    <mergeCell ref="B50:C50"/>
    <mergeCell ref="A47:A50"/>
    <mergeCell ref="B30:B34"/>
    <mergeCell ref="B35:C35"/>
    <mergeCell ref="B38:C38"/>
    <mergeCell ref="B36:B37"/>
    <mergeCell ref="A18:C18"/>
    <mergeCell ref="B39:B44"/>
    <mergeCell ref="B45:C45"/>
    <mergeCell ref="A30:A45"/>
    <mergeCell ref="A46:C46"/>
    <mergeCell ref="A11:C11"/>
    <mergeCell ref="B14:C14"/>
    <mergeCell ref="A12:A14"/>
    <mergeCell ref="A15:C15"/>
    <mergeCell ref="B17:C17"/>
    <mergeCell ref="A16:A17"/>
    <mergeCell ref="B12:B13"/>
    <mergeCell ref="A5:A7"/>
    <mergeCell ref="B5:B6"/>
    <mergeCell ref="B7:C7"/>
    <mergeCell ref="A8:C8"/>
    <mergeCell ref="B10:C10"/>
    <mergeCell ref="A9:A10"/>
    <mergeCell ref="A28:C28"/>
    <mergeCell ref="D28:D29"/>
    <mergeCell ref="E28:E29"/>
    <mergeCell ref="F28:F29"/>
    <mergeCell ref="B22:B23"/>
    <mergeCell ref="A25:C25"/>
    <mergeCell ref="A26:C26"/>
    <mergeCell ref="A27:G27"/>
    <mergeCell ref="G28:G29"/>
    <mergeCell ref="B20:C20"/>
    <mergeCell ref="A19:A20"/>
    <mergeCell ref="A21:C21"/>
    <mergeCell ref="B24:C24"/>
    <mergeCell ref="A22:A24"/>
    <mergeCell ref="A1:G1"/>
    <mergeCell ref="A3:C3"/>
    <mergeCell ref="D3:D4"/>
    <mergeCell ref="E3:E4"/>
    <mergeCell ref="F3:F4"/>
    <mergeCell ref="G3:G4"/>
  </mergeCells>
  <phoneticPr fontId="2" type="noConversion"/>
  <printOptions horizontalCentered="1"/>
  <pageMargins left="0.19685039370078741" right="0.19685039370078741" top="0.59055118110236227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총칙</vt:lpstr>
      <vt:lpstr>총괄표</vt:lpstr>
      <vt:lpstr>명세서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2020-08-20T12:41:33Z</cp:lastPrinted>
  <dcterms:created xsi:type="dcterms:W3CDTF">2014-12-30T03:59:20Z</dcterms:created>
  <dcterms:modified xsi:type="dcterms:W3CDTF">2020-08-24T01:52:27Z</dcterms:modified>
</cp:coreProperties>
</file>